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9192"/>
  </bookViews>
  <sheets>
    <sheet name="M.Phil Mathematics Fall 2024" sheetId="3" r:id="rId1"/>
    <sheet name="P.hD. Mathematics Fall 2024" sheetId="4" state="hidden" r:id="rId2"/>
  </sheets>
  <definedNames>
    <definedName name="_xlnm._FilterDatabase" localSheetId="0" hidden="1">'M.Phil Mathematics Fall 2024'!$C$7:$Z$60</definedName>
    <definedName name="_xlnm.Print_Area" localSheetId="0">'M.Phil Mathematics Fall 2024'!$B$1:$AA$61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0" i="3" l="1"/>
  <c r="Y8" i="3" l="1"/>
  <c r="Y9" i="3"/>
  <c r="S8" i="3"/>
  <c r="S9" i="3"/>
  <c r="S10" i="3"/>
  <c r="M8" i="3"/>
  <c r="M9" i="3"/>
  <c r="M10" i="3"/>
  <c r="J8" i="3"/>
  <c r="J9" i="3"/>
  <c r="J10" i="3"/>
  <c r="Z10" i="3" s="1"/>
  <c r="Y7" i="3"/>
  <c r="V10" i="4" l="1"/>
  <c r="P10" i="4"/>
  <c r="V8" i="4"/>
  <c r="P8" i="4"/>
  <c r="Z85" i="4"/>
  <c r="Y85" i="4"/>
  <c r="V85" i="4"/>
  <c r="P85" i="4"/>
  <c r="M85" i="4"/>
  <c r="J85" i="4"/>
  <c r="Y84" i="4"/>
  <c r="V84" i="4"/>
  <c r="P84" i="4"/>
  <c r="M84" i="4"/>
  <c r="J84" i="4"/>
  <c r="Y83" i="4"/>
  <c r="V83" i="4"/>
  <c r="P83" i="4"/>
  <c r="M83" i="4"/>
  <c r="J83" i="4"/>
  <c r="Y82" i="4"/>
  <c r="V82" i="4"/>
  <c r="P82" i="4"/>
  <c r="M82" i="4"/>
  <c r="J82" i="4"/>
  <c r="Y81" i="4"/>
  <c r="S81" i="4"/>
  <c r="M81" i="4"/>
  <c r="J81" i="4"/>
  <c r="Z81" i="4" s="1"/>
  <c r="Y80" i="4"/>
  <c r="V80" i="4"/>
  <c r="P80" i="4"/>
  <c r="M80" i="4"/>
  <c r="J80" i="4"/>
  <c r="Y79" i="4"/>
  <c r="V79" i="4"/>
  <c r="P79" i="4"/>
  <c r="M79" i="4"/>
  <c r="J79" i="4"/>
  <c r="Y78" i="4"/>
  <c r="S78" i="4"/>
  <c r="M78" i="4"/>
  <c r="J78" i="4"/>
  <c r="Y77" i="4"/>
  <c r="S77" i="4"/>
  <c r="M77" i="4"/>
  <c r="J77" i="4"/>
  <c r="Y76" i="4"/>
  <c r="V76" i="4"/>
  <c r="P76" i="4"/>
  <c r="M76" i="4"/>
  <c r="J76" i="4"/>
  <c r="Z76" i="4" s="1"/>
  <c r="Y75" i="4"/>
  <c r="V75" i="4"/>
  <c r="P75" i="4"/>
  <c r="M75" i="4"/>
  <c r="J75" i="4"/>
  <c r="Y74" i="4"/>
  <c r="S74" i="4"/>
  <c r="M74" i="4"/>
  <c r="J74" i="4"/>
  <c r="Z73" i="4"/>
  <c r="Z72" i="4"/>
  <c r="Z71" i="4"/>
  <c r="Z70" i="4"/>
  <c r="Z69" i="4"/>
  <c r="Y68" i="4"/>
  <c r="S68" i="4"/>
  <c r="M68" i="4"/>
  <c r="J68" i="4"/>
  <c r="Y67" i="4"/>
  <c r="S67" i="4"/>
  <c r="M67" i="4"/>
  <c r="J67" i="4"/>
  <c r="Y66" i="4"/>
  <c r="V66" i="4"/>
  <c r="P66" i="4"/>
  <c r="M66" i="4"/>
  <c r="J66" i="4"/>
  <c r="Y65" i="4"/>
  <c r="S65" i="4"/>
  <c r="M65" i="4"/>
  <c r="J65" i="4"/>
  <c r="Y64" i="4"/>
  <c r="S64" i="4"/>
  <c r="M64" i="4"/>
  <c r="J64" i="4"/>
  <c r="Y63" i="4"/>
  <c r="V63" i="4"/>
  <c r="P63" i="4"/>
  <c r="M63" i="4"/>
  <c r="J63" i="4"/>
  <c r="Z63" i="4" s="1"/>
  <c r="Y62" i="4"/>
  <c r="V62" i="4"/>
  <c r="P62" i="4"/>
  <c r="M62" i="4"/>
  <c r="J62" i="4"/>
  <c r="Y61" i="4"/>
  <c r="V61" i="4"/>
  <c r="P61" i="4"/>
  <c r="M61" i="4"/>
  <c r="J61" i="4"/>
  <c r="Y60" i="4"/>
  <c r="M60" i="4"/>
  <c r="J60" i="4"/>
  <c r="Y59" i="4"/>
  <c r="V59" i="4"/>
  <c r="P59" i="4"/>
  <c r="M59" i="4"/>
  <c r="J59" i="4"/>
  <c r="Y58" i="4"/>
  <c r="V58" i="4"/>
  <c r="P58" i="4"/>
  <c r="M58" i="4"/>
  <c r="J58" i="4"/>
  <c r="Y57" i="4"/>
  <c r="V57" i="4"/>
  <c r="P57" i="4"/>
  <c r="M57" i="4"/>
  <c r="J57" i="4"/>
  <c r="Z57" i="4" s="1"/>
  <c r="Y56" i="4"/>
  <c r="V56" i="4"/>
  <c r="P56" i="4"/>
  <c r="M56" i="4"/>
  <c r="J56" i="4"/>
  <c r="Y55" i="4"/>
  <c r="V55" i="4"/>
  <c r="P55" i="4"/>
  <c r="M55" i="4"/>
  <c r="J55" i="4"/>
  <c r="Y54" i="4"/>
  <c r="V54" i="4"/>
  <c r="P54" i="4"/>
  <c r="M54" i="4"/>
  <c r="J54" i="4"/>
  <c r="Y53" i="4"/>
  <c r="V53" i="4"/>
  <c r="P53" i="4"/>
  <c r="M53" i="4"/>
  <c r="J53" i="4"/>
  <c r="Z53" i="4" s="1"/>
  <c r="Y52" i="4"/>
  <c r="S52" i="4"/>
  <c r="M52" i="4"/>
  <c r="J52" i="4"/>
  <c r="Z52" i="4" s="1"/>
  <c r="Y51" i="4"/>
  <c r="V51" i="4"/>
  <c r="P51" i="4"/>
  <c r="M51" i="4"/>
  <c r="J51" i="4"/>
  <c r="Z51" i="4" s="1"/>
  <c r="Y50" i="4"/>
  <c r="S50" i="4"/>
  <c r="M50" i="4"/>
  <c r="J50" i="4"/>
  <c r="Y49" i="4"/>
  <c r="V49" i="4"/>
  <c r="P49" i="4"/>
  <c r="M49" i="4"/>
  <c r="J49" i="4"/>
  <c r="Y48" i="4"/>
  <c r="V48" i="4"/>
  <c r="P48" i="4"/>
  <c r="M48" i="4"/>
  <c r="J48" i="4"/>
  <c r="Z48" i="4" s="1"/>
  <c r="Y47" i="4"/>
  <c r="S47" i="4"/>
  <c r="M47" i="4"/>
  <c r="J47" i="4"/>
  <c r="Z47" i="4" s="1"/>
  <c r="Y46" i="4"/>
  <c r="V46" i="4"/>
  <c r="P46" i="4"/>
  <c r="M46" i="4"/>
  <c r="Z46" i="4" s="1"/>
  <c r="J46" i="4"/>
  <c r="Y45" i="4"/>
  <c r="S45" i="4"/>
  <c r="M45" i="4"/>
  <c r="J45" i="4"/>
  <c r="Y44" i="4"/>
  <c r="V44" i="4"/>
  <c r="P44" i="4"/>
  <c r="M44" i="4"/>
  <c r="J44" i="4"/>
  <c r="Y43" i="4"/>
  <c r="S43" i="4"/>
  <c r="M43" i="4"/>
  <c r="J43" i="4"/>
  <c r="Y42" i="4"/>
  <c r="S42" i="4"/>
  <c r="M42" i="4"/>
  <c r="J42" i="4"/>
  <c r="Y41" i="4"/>
  <c r="S41" i="4"/>
  <c r="M41" i="4"/>
  <c r="J41" i="4"/>
  <c r="Y40" i="4"/>
  <c r="S40" i="4"/>
  <c r="M40" i="4"/>
  <c r="J40" i="4"/>
  <c r="Z40" i="4" s="1"/>
  <c r="Y39" i="4"/>
  <c r="S39" i="4"/>
  <c r="M39" i="4"/>
  <c r="J39" i="4"/>
  <c r="Y38" i="4"/>
  <c r="V38" i="4"/>
  <c r="P38" i="4"/>
  <c r="M38" i="4"/>
  <c r="J38" i="4"/>
  <c r="Z38" i="4" s="1"/>
  <c r="Y37" i="4"/>
  <c r="S37" i="4"/>
  <c r="M37" i="4"/>
  <c r="J37" i="4"/>
  <c r="Z37" i="4" s="1"/>
  <c r="Y36" i="4"/>
  <c r="S36" i="4"/>
  <c r="M36" i="4"/>
  <c r="J36" i="4"/>
  <c r="Z36" i="4" s="1"/>
  <c r="Y35" i="4"/>
  <c r="S35" i="4"/>
  <c r="M35" i="4"/>
  <c r="J35" i="4"/>
  <c r="Z35" i="4" s="1"/>
  <c r="Y34" i="4"/>
  <c r="S34" i="4"/>
  <c r="M34" i="4"/>
  <c r="J34" i="4"/>
  <c r="Z34" i="4" s="1"/>
  <c r="Y33" i="4"/>
  <c r="S33" i="4"/>
  <c r="M33" i="4"/>
  <c r="J33" i="4"/>
  <c r="Z33" i="4" s="1"/>
  <c r="Y32" i="4"/>
  <c r="V32" i="4"/>
  <c r="P32" i="4"/>
  <c r="M32" i="4"/>
  <c r="J32" i="4"/>
  <c r="Y31" i="4"/>
  <c r="S31" i="4"/>
  <c r="M31" i="4"/>
  <c r="J31" i="4"/>
  <c r="Y30" i="4"/>
  <c r="V30" i="4"/>
  <c r="P30" i="4"/>
  <c r="M30" i="4"/>
  <c r="J30" i="4"/>
  <c r="Z30" i="4" s="1"/>
  <c r="Y29" i="4"/>
  <c r="S29" i="4"/>
  <c r="M29" i="4"/>
  <c r="J29" i="4"/>
  <c r="Z29" i="4" s="1"/>
  <c r="Y28" i="4"/>
  <c r="S28" i="4"/>
  <c r="M28" i="4"/>
  <c r="J28" i="4"/>
  <c r="Z28" i="4" s="1"/>
  <c r="Y27" i="4"/>
  <c r="S27" i="4"/>
  <c r="M27" i="4"/>
  <c r="J27" i="4"/>
  <c r="Z27" i="4" s="1"/>
  <c r="Y26" i="4"/>
  <c r="S26" i="4"/>
  <c r="M26" i="4"/>
  <c r="J26" i="4"/>
  <c r="Y25" i="4"/>
  <c r="V25" i="4"/>
  <c r="P25" i="4"/>
  <c r="M25" i="4"/>
  <c r="J25" i="4"/>
  <c r="Y24" i="4"/>
  <c r="S24" i="4"/>
  <c r="M24" i="4"/>
  <c r="J24" i="4"/>
  <c r="Y23" i="4"/>
  <c r="S23" i="4"/>
  <c r="M23" i="4"/>
  <c r="J23" i="4"/>
  <c r="Y22" i="4"/>
  <c r="S22" i="4"/>
  <c r="M22" i="4"/>
  <c r="J22" i="4"/>
  <c r="Y21" i="4"/>
  <c r="S21" i="4"/>
  <c r="M21" i="4"/>
  <c r="J21" i="4"/>
  <c r="Y20" i="4"/>
  <c r="S20" i="4"/>
  <c r="M20" i="4"/>
  <c r="J20" i="4"/>
  <c r="Z20" i="4" s="1"/>
  <c r="Y19" i="4"/>
  <c r="V19" i="4"/>
  <c r="P19" i="4"/>
  <c r="M19" i="4"/>
  <c r="J19" i="4"/>
  <c r="Z19" i="4" s="1"/>
  <c r="Y18" i="4"/>
  <c r="S18" i="4"/>
  <c r="M18" i="4"/>
  <c r="J18" i="4"/>
  <c r="Z18" i="4" s="1"/>
  <c r="Y17" i="4"/>
  <c r="V17" i="4"/>
  <c r="P17" i="4"/>
  <c r="M17" i="4"/>
  <c r="J17" i="4"/>
  <c r="Z17" i="4" s="1"/>
  <c r="Y16" i="4"/>
  <c r="S16" i="4"/>
  <c r="M16" i="4"/>
  <c r="J16" i="4"/>
  <c r="Y15" i="4"/>
  <c r="S15" i="4"/>
  <c r="M15" i="4"/>
  <c r="J15" i="4"/>
  <c r="Y14" i="4"/>
  <c r="V14" i="4"/>
  <c r="P14" i="4"/>
  <c r="M14" i="4"/>
  <c r="J14" i="4"/>
  <c r="Z14" i="4" s="1"/>
  <c r="Y13" i="4"/>
  <c r="S13" i="4"/>
  <c r="M13" i="4"/>
  <c r="J13" i="4"/>
  <c r="Z13" i="4" s="1"/>
  <c r="Y12" i="4"/>
  <c r="S12" i="4"/>
  <c r="M12" i="4"/>
  <c r="J12" i="4"/>
  <c r="Z12" i="4" s="1"/>
  <c r="Y11" i="4"/>
  <c r="S11" i="4"/>
  <c r="M11" i="4"/>
  <c r="J11" i="4"/>
  <c r="Z11" i="4" s="1"/>
  <c r="Y10" i="4"/>
  <c r="M10" i="4"/>
  <c r="J10" i="4"/>
  <c r="Z10" i="4" s="1"/>
  <c r="Y9" i="4"/>
  <c r="V9" i="4"/>
  <c r="P9" i="4"/>
  <c r="M9" i="4"/>
  <c r="J9" i="4"/>
  <c r="Y8" i="4"/>
  <c r="M8" i="4"/>
  <c r="J8" i="4"/>
  <c r="Y7" i="4"/>
  <c r="S7" i="4"/>
  <c r="M7" i="4"/>
  <c r="J7" i="4"/>
  <c r="S85" i="3"/>
  <c r="M85" i="3"/>
  <c r="J85" i="3"/>
  <c r="Y83" i="3"/>
  <c r="V83" i="3"/>
  <c r="P83" i="3"/>
  <c r="M83" i="3"/>
  <c r="J83" i="3"/>
  <c r="Y63" i="3"/>
  <c r="V63" i="3"/>
  <c r="P63" i="3"/>
  <c r="M63" i="3"/>
  <c r="J63" i="3"/>
  <c r="S22" i="3"/>
  <c r="S11" i="3"/>
  <c r="S74" i="3"/>
  <c r="Z39" i="4" l="1"/>
  <c r="Z49" i="4"/>
  <c r="Z54" i="4"/>
  <c r="Z58" i="4"/>
  <c r="Z64" i="4"/>
  <c r="Z65" i="4"/>
  <c r="Z66" i="4"/>
  <c r="Z77" i="4"/>
  <c r="Z78" i="4"/>
  <c r="Z79" i="4"/>
  <c r="Z82" i="4"/>
  <c r="Z15" i="4"/>
  <c r="Z16" i="4"/>
  <c r="Z21" i="4"/>
  <c r="Z22" i="4"/>
  <c r="Z23" i="4"/>
  <c r="Z24" i="4"/>
  <c r="Z31" i="4"/>
  <c r="Z32" i="4"/>
  <c r="Z41" i="4"/>
  <c r="Z42" i="4"/>
  <c r="Z43" i="4"/>
  <c r="Z44" i="4"/>
  <c r="Z50" i="4"/>
  <c r="Z55" i="4"/>
  <c r="Z59" i="4"/>
  <c r="Z61" i="4"/>
  <c r="Z67" i="4"/>
  <c r="Z68" i="4"/>
  <c r="Z80" i="4"/>
  <c r="Z83" i="4"/>
  <c r="Z25" i="4"/>
  <c r="Z26" i="4"/>
  <c r="Z45" i="4"/>
  <c r="Z56" i="4"/>
  <c r="Z60" i="4"/>
  <c r="Z62" i="4"/>
  <c r="Z74" i="4"/>
  <c r="Z75" i="4"/>
  <c r="Z84" i="4"/>
  <c r="Z85" i="3"/>
  <c r="Z9" i="4"/>
  <c r="Z8" i="4"/>
  <c r="Z7" i="4"/>
  <c r="Z63" i="3"/>
  <c r="Z83" i="3"/>
  <c r="Y64" i="3"/>
  <c r="S64" i="3"/>
  <c r="M64" i="3"/>
  <c r="J64" i="3"/>
  <c r="Z64" i="3" l="1"/>
  <c r="Y22" i="3"/>
  <c r="M22" i="3"/>
  <c r="J22" i="3"/>
  <c r="Y75" i="3"/>
  <c r="V75" i="3"/>
  <c r="P75" i="3"/>
  <c r="M75" i="3"/>
  <c r="J75" i="3"/>
  <c r="Z22" i="3" l="1"/>
  <c r="Z75" i="3"/>
  <c r="S68" i="3"/>
  <c r="S24" i="3"/>
  <c r="M74" i="3"/>
  <c r="J74" i="3"/>
  <c r="M68" i="3"/>
  <c r="J68" i="3"/>
  <c r="M24" i="3"/>
  <c r="J24" i="3"/>
  <c r="M18" i="3"/>
  <c r="J18" i="3"/>
  <c r="Y74" i="3"/>
  <c r="Y68" i="3"/>
  <c r="Y24" i="3"/>
  <c r="Y18" i="3"/>
  <c r="Y16" i="3"/>
  <c r="M16" i="3"/>
  <c r="J16" i="3"/>
  <c r="Z9" i="3" l="1"/>
  <c r="Z24" i="3"/>
  <c r="Z68" i="3"/>
  <c r="Z74" i="3"/>
  <c r="S12" i="3"/>
  <c r="V25" i="3"/>
  <c r="P25" i="3"/>
  <c r="J21" i="3"/>
  <c r="S18" i="3" l="1"/>
  <c r="Z18" i="3" s="1"/>
  <c r="S16" i="3"/>
  <c r="Z16" i="3" s="1"/>
  <c r="Z69" i="3"/>
  <c r="Z70" i="3"/>
  <c r="Z71" i="3"/>
  <c r="Z72" i="3"/>
  <c r="Z73" i="3"/>
  <c r="V62" i="3"/>
  <c r="V66" i="3"/>
  <c r="Y62" i="3"/>
  <c r="P62" i="3"/>
  <c r="M62" i="3"/>
  <c r="J62" i="3"/>
  <c r="Y66" i="3"/>
  <c r="P66" i="3"/>
  <c r="M66" i="3"/>
  <c r="J66" i="3"/>
  <c r="Y65" i="3"/>
  <c r="S65" i="3"/>
  <c r="M65" i="3"/>
  <c r="J65" i="3"/>
  <c r="Y25" i="3"/>
  <c r="M25" i="3"/>
  <c r="J25" i="3"/>
  <c r="Y14" i="3"/>
  <c r="V14" i="3"/>
  <c r="P14" i="3"/>
  <c r="M14" i="3"/>
  <c r="J14" i="3"/>
  <c r="P84" i="3"/>
  <c r="V84" i="3"/>
  <c r="V79" i="3"/>
  <c r="P79" i="3"/>
  <c r="V81" i="3"/>
  <c r="P81" i="3"/>
  <c r="V82" i="3"/>
  <c r="P82" i="3"/>
  <c r="V80" i="3"/>
  <c r="P80" i="3"/>
  <c r="V76" i="3"/>
  <c r="P76" i="3"/>
  <c r="V17" i="3"/>
  <c r="P17" i="3"/>
  <c r="Y61" i="3"/>
  <c r="S27" i="3"/>
  <c r="Y12" i="3"/>
  <c r="Y39" i="3"/>
  <c r="Y15" i="3"/>
  <c r="Y17" i="3"/>
  <c r="Y23" i="3"/>
  <c r="Y27" i="3"/>
  <c r="Y33" i="3"/>
  <c r="Y34" i="3"/>
  <c r="Y28" i="3"/>
  <c r="Y50" i="3"/>
  <c r="Y52" i="3"/>
  <c r="Y76" i="3"/>
  <c r="Y19" i="3"/>
  <c r="Y30" i="3"/>
  <c r="Y78" i="3"/>
  <c r="Y38" i="3"/>
  <c r="Y53" i="3"/>
  <c r="Y47" i="3"/>
  <c r="Y21" i="3"/>
  <c r="Y44" i="3"/>
  <c r="Y46" i="3"/>
  <c r="Y82" i="3"/>
  <c r="Y20" i="3"/>
  <c r="Y49" i="3"/>
  <c r="Y67" i="3"/>
  <c r="Y48" i="3"/>
  <c r="Y51" i="3"/>
  <c r="Y55" i="3"/>
  <c r="Y57" i="3"/>
  <c r="Y11" i="3"/>
  <c r="Y54" i="3"/>
  <c r="Y56" i="3"/>
  <c r="Y13" i="3"/>
  <c r="Y80" i="3"/>
  <c r="Y58" i="3"/>
  <c r="Y77" i="3"/>
  <c r="Y79" i="3"/>
  <c r="Y29" i="3"/>
  <c r="Y42" i="3"/>
  <c r="Y60" i="3"/>
  <c r="Y31" i="3"/>
  <c r="Y37" i="3"/>
  <c r="Y59" i="3"/>
  <c r="Y40" i="3"/>
  <c r="Y36" i="3"/>
  <c r="Y32" i="3"/>
  <c r="Y81" i="3"/>
  <c r="Y84" i="3"/>
  <c r="Y35" i="3"/>
  <c r="Y45" i="3"/>
  <c r="Y43" i="3"/>
  <c r="Y41" i="3"/>
  <c r="J41" i="3"/>
  <c r="M41" i="3"/>
  <c r="S41" i="3"/>
  <c r="Z41" i="3" l="1"/>
  <c r="Z65" i="3"/>
  <c r="Z66" i="3"/>
  <c r="Z8" i="3"/>
  <c r="Z14" i="3"/>
  <c r="Z25" i="3"/>
  <c r="Z62" i="3"/>
  <c r="S40" i="3"/>
  <c r="S36" i="3" l="1"/>
  <c r="S35" i="3"/>
  <c r="S43" i="3"/>
  <c r="S21" i="3"/>
  <c r="S20" i="3"/>
  <c r="S31" i="3"/>
  <c r="S37" i="3"/>
  <c r="S29" i="3"/>
  <c r="S7" i="3"/>
  <c r="S42" i="3"/>
  <c r="S13" i="3"/>
  <c r="S77" i="3"/>
  <c r="S45" i="3"/>
  <c r="M29" i="3"/>
  <c r="J29" i="3"/>
  <c r="M60" i="3"/>
  <c r="J60" i="3"/>
  <c r="M12" i="3"/>
  <c r="M55" i="3"/>
  <c r="J12" i="3"/>
  <c r="J39" i="3"/>
  <c r="J43" i="3"/>
  <c r="V44" i="3"/>
  <c r="V57" i="3"/>
  <c r="V48" i="3"/>
  <c r="V19" i="3"/>
  <c r="V46" i="3"/>
  <c r="V30" i="3"/>
  <c r="V51" i="3"/>
  <c r="V59" i="3"/>
  <c r="V49" i="3"/>
  <c r="V58" i="3"/>
  <c r="V56" i="3"/>
  <c r="V38" i="3"/>
  <c r="V54" i="3"/>
  <c r="V32" i="3"/>
  <c r="V53" i="3"/>
  <c r="V55" i="3"/>
  <c r="V61" i="3"/>
  <c r="Z60" i="3" l="1"/>
  <c r="Z29" i="3"/>
  <c r="Z12" i="3"/>
  <c r="J77" i="3"/>
  <c r="J13" i="3"/>
  <c r="J7" i="3"/>
  <c r="J45" i="3"/>
  <c r="J31" i="3"/>
  <c r="J80" i="3"/>
  <c r="J44" i="3"/>
  <c r="J67" i="3"/>
  <c r="J78" i="3"/>
  <c r="J20" i="3"/>
  <c r="J42" i="3"/>
  <c r="J15" i="3"/>
  <c r="J57" i="3"/>
  <c r="J84" i="3"/>
  <c r="J81" i="3"/>
  <c r="J79" i="3"/>
  <c r="J37" i="3"/>
  <c r="J26" i="3"/>
  <c r="J48" i="3"/>
  <c r="J11" i="3"/>
  <c r="J36" i="3"/>
  <c r="J40" i="3"/>
  <c r="J50" i="3"/>
  <c r="J33" i="3"/>
  <c r="J19" i="3"/>
  <c r="J76" i="3"/>
  <c r="J46" i="3"/>
  <c r="J30" i="3"/>
  <c r="J51" i="3"/>
  <c r="J59" i="3"/>
  <c r="J49" i="3"/>
  <c r="J34" i="3"/>
  <c r="J58" i="3"/>
  <c r="J56" i="3"/>
  <c r="J27" i="3"/>
  <c r="J38" i="3"/>
  <c r="J54" i="3"/>
  <c r="J47" i="3"/>
  <c r="J82" i="3"/>
  <c r="J28" i="3"/>
  <c r="J17" i="3"/>
  <c r="J32" i="3"/>
  <c r="J52" i="3"/>
  <c r="J53" i="3"/>
  <c r="J55" i="3"/>
  <c r="J61" i="3"/>
  <c r="J23" i="3"/>
  <c r="M77" i="3"/>
  <c r="M13" i="3"/>
  <c r="M7" i="3"/>
  <c r="M45" i="3"/>
  <c r="M31" i="3"/>
  <c r="M80" i="3"/>
  <c r="M44" i="3"/>
  <c r="M67" i="3"/>
  <c r="M78" i="3"/>
  <c r="M20" i="3"/>
  <c r="M42" i="3"/>
  <c r="M15" i="3"/>
  <c r="M57" i="3"/>
  <c r="M21" i="3"/>
  <c r="M84" i="3"/>
  <c r="M81" i="3"/>
  <c r="M79" i="3"/>
  <c r="M37" i="3"/>
  <c r="M26" i="3"/>
  <c r="M48" i="3"/>
  <c r="M11" i="3"/>
  <c r="M36" i="3"/>
  <c r="M40" i="3"/>
  <c r="M50" i="3"/>
  <c r="M33" i="3"/>
  <c r="M19" i="3"/>
  <c r="M76" i="3"/>
  <c r="M46" i="3"/>
  <c r="M30" i="3"/>
  <c r="M51" i="3"/>
  <c r="M59" i="3"/>
  <c r="M49" i="3"/>
  <c r="M34" i="3"/>
  <c r="M58" i="3"/>
  <c r="M56" i="3"/>
  <c r="M27" i="3"/>
  <c r="M38" i="3"/>
  <c r="M54" i="3"/>
  <c r="M47" i="3"/>
  <c r="M82" i="3"/>
  <c r="M28" i="3"/>
  <c r="M17" i="3"/>
  <c r="M32" i="3"/>
  <c r="M52" i="3"/>
  <c r="M53" i="3"/>
  <c r="M61" i="3"/>
  <c r="M39" i="3"/>
  <c r="M43" i="3"/>
  <c r="Z43" i="3" s="1"/>
  <c r="M23" i="3"/>
  <c r="P44" i="3"/>
  <c r="P57" i="3"/>
  <c r="P48" i="3"/>
  <c r="P19" i="3"/>
  <c r="P46" i="3"/>
  <c r="P30" i="3"/>
  <c r="P51" i="3"/>
  <c r="P59" i="3"/>
  <c r="P49" i="3"/>
  <c r="P58" i="3"/>
  <c r="P56" i="3"/>
  <c r="P38" i="3"/>
  <c r="P54" i="3"/>
  <c r="P32" i="3"/>
  <c r="P53" i="3"/>
  <c r="P55" i="3"/>
  <c r="P61" i="3"/>
  <c r="S67" i="3"/>
  <c r="S78" i="3"/>
  <c r="S15" i="3"/>
  <c r="S26" i="3"/>
  <c r="S50" i="3"/>
  <c r="S33" i="3"/>
  <c r="S34" i="3"/>
  <c r="S47" i="3"/>
  <c r="S28" i="3"/>
  <c r="S52" i="3"/>
  <c r="S39" i="3"/>
  <c r="S23" i="3"/>
  <c r="M35" i="3"/>
  <c r="Y26" i="3"/>
  <c r="J35" i="3"/>
  <c r="Z39" i="3" l="1"/>
  <c r="Z55" i="3"/>
  <c r="Z58" i="3"/>
  <c r="Z32" i="3"/>
  <c r="Z59" i="3"/>
  <c r="Z40" i="3"/>
  <c r="Z84" i="3"/>
  <c r="Z42" i="3"/>
  <c r="Z52" i="3"/>
  <c r="Z27" i="3"/>
  <c r="Z46" i="3"/>
  <c r="Z50" i="3"/>
  <c r="Z15" i="3"/>
  <c r="Z35" i="3"/>
  <c r="Z53" i="3"/>
  <c r="Z28" i="3"/>
  <c r="Z38" i="3"/>
  <c r="Z34" i="3"/>
  <c r="Z30" i="3"/>
  <c r="Z33" i="3"/>
  <c r="Z11" i="3"/>
  <c r="Z79" i="3"/>
  <c r="Z57" i="3"/>
  <c r="Z78" i="3"/>
  <c r="Z31" i="3"/>
  <c r="Z77" i="3"/>
  <c r="Z17" i="3"/>
  <c r="Z51" i="3"/>
  <c r="Z36" i="3"/>
  <c r="Z37" i="3"/>
  <c r="Z21" i="3"/>
  <c r="Z20" i="3"/>
  <c r="Z80" i="3"/>
  <c r="Z13" i="3"/>
  <c r="Z54" i="3"/>
  <c r="Z56" i="3"/>
  <c r="Z44" i="3"/>
  <c r="Z19" i="3"/>
  <c r="Z61" i="3"/>
  <c r="Z47" i="3"/>
  <c r="Z76" i="3"/>
  <c r="Z26" i="3"/>
  <c r="Z7" i="3"/>
  <c r="Z23" i="3"/>
  <c r="Z82" i="3"/>
  <c r="Z49" i="3"/>
  <c r="Z48" i="3"/>
  <c r="Z81" i="3"/>
  <c r="Z67" i="3"/>
  <c r="Z45" i="3"/>
</calcChain>
</file>

<file path=xl/sharedStrings.xml><?xml version="1.0" encoding="utf-8"?>
<sst xmlns="http://schemas.openxmlformats.org/spreadsheetml/2006/main" count="924" uniqueCount="202">
  <si>
    <t>Name</t>
  </si>
  <si>
    <t>Father name</t>
  </si>
  <si>
    <t>Sex</t>
  </si>
  <si>
    <t>Domicile</t>
  </si>
  <si>
    <t>SSC (10%)</t>
  </si>
  <si>
    <t>HSSC (15%)</t>
  </si>
  <si>
    <t>B.Sc (15%)</t>
  </si>
  <si>
    <t>BS (35%)</t>
  </si>
  <si>
    <t>M.Sc(20%)</t>
  </si>
  <si>
    <t>GRE (40%)</t>
  </si>
  <si>
    <t>Merit (100%)</t>
  </si>
  <si>
    <t>Merit Status</t>
  </si>
  <si>
    <t>F</t>
  </si>
  <si>
    <t>On Merit</t>
  </si>
  <si>
    <t>M</t>
  </si>
  <si>
    <t>Admission Committee</t>
  </si>
  <si>
    <t>Poonch</t>
  </si>
  <si>
    <t>UNIVERSITY OF POONCH RAWALAKOT</t>
  </si>
  <si>
    <t>Category</t>
  </si>
  <si>
    <t>AJ&amp;K Nationals</t>
  </si>
  <si>
    <t>Sr. No.</t>
  </si>
  <si>
    <t xml:space="preserve">Muhammad Sabir </t>
  </si>
  <si>
    <t>Sudhnoti</t>
  </si>
  <si>
    <t>Shoukat Hussain Khan</t>
  </si>
  <si>
    <t>Marks Obtained</t>
  </si>
  <si>
    <t>Total Marks</t>
  </si>
  <si>
    <t>Iqra Manzoor</t>
  </si>
  <si>
    <t>Manzoor Hussain</t>
  </si>
  <si>
    <t>Zoya Ahmed Zulfi</t>
  </si>
  <si>
    <t xml:space="preserve">Zulfiqar Ahmed </t>
  </si>
  <si>
    <t xml:space="preserve">Muqaddis Shahid </t>
  </si>
  <si>
    <t xml:space="preserve">Shahida Ashraf </t>
  </si>
  <si>
    <t xml:space="preserve">Farhat Shaheen </t>
  </si>
  <si>
    <t xml:space="preserve">Jannat Hussain </t>
  </si>
  <si>
    <t xml:space="preserve">Mavia Shahzad </t>
  </si>
  <si>
    <t xml:space="preserve">Shahzad Hussain </t>
  </si>
  <si>
    <t xml:space="preserve">Kamran Waheed </t>
  </si>
  <si>
    <t>Abdul Waheed Khan</t>
  </si>
  <si>
    <t xml:space="preserve">Iqra Pervaiz </t>
  </si>
  <si>
    <t xml:space="preserve">Muhammad Pervaiz </t>
  </si>
  <si>
    <t>Rabia Shaukat</t>
  </si>
  <si>
    <t xml:space="preserve">Shaukat Munir </t>
  </si>
  <si>
    <t xml:space="preserve">Aqsa Khalid </t>
  </si>
  <si>
    <t>Khalid Hussain</t>
  </si>
  <si>
    <t>Hasnat Kabir</t>
  </si>
  <si>
    <t xml:space="preserve">Kabir Hussain </t>
  </si>
  <si>
    <t xml:space="preserve">Sidra Akhlaq </t>
  </si>
  <si>
    <t>Muhammad Akhlaq Khan</t>
  </si>
  <si>
    <t xml:space="preserve">Nadrah Sikandar </t>
  </si>
  <si>
    <t xml:space="preserve">Muhammad Sikandar Iqbal </t>
  </si>
  <si>
    <t xml:space="preserve">Tubba Tahir </t>
  </si>
  <si>
    <t xml:space="preserve">Tahir Mehmood </t>
  </si>
  <si>
    <t xml:space="preserve">Sana Shahid </t>
  </si>
  <si>
    <t xml:space="preserve">Shahida Hameed </t>
  </si>
  <si>
    <t xml:space="preserve">Shabir Akbar Khan </t>
  </si>
  <si>
    <t xml:space="preserve">Riffat Fazal </t>
  </si>
  <si>
    <t xml:space="preserve">Muhammad Fazal </t>
  </si>
  <si>
    <t xml:space="preserve">Areej Shoukat Khan </t>
  </si>
  <si>
    <t xml:space="preserve">Noor ul Saba Khalid </t>
  </si>
  <si>
    <t xml:space="preserve">Muhammad Khalid Khan </t>
  </si>
  <si>
    <t xml:space="preserve">Andleeb Un Nisa </t>
  </si>
  <si>
    <t xml:space="preserve">Muhammad Rahim Khan </t>
  </si>
  <si>
    <t xml:space="preserve">Kashif Aziz Kiani </t>
  </si>
  <si>
    <t xml:space="preserve">Muhammad Aziz Kiani </t>
  </si>
  <si>
    <t xml:space="preserve">Nadia Akram </t>
  </si>
  <si>
    <t>Muhammad Akram Khan</t>
  </si>
  <si>
    <t>Habib Ullah</t>
  </si>
  <si>
    <t xml:space="preserve">Sheraz Hussain Shah </t>
  </si>
  <si>
    <t xml:space="preserve">Irshad Hussain Shah </t>
  </si>
  <si>
    <t xml:space="preserve">Iqra Ifrahim </t>
  </si>
  <si>
    <t xml:space="preserve">Muhamamd Ifrahim Khan </t>
  </si>
  <si>
    <t xml:space="preserve">Azka Mushtaq </t>
  </si>
  <si>
    <t xml:space="preserve">Muhammad Mushtaq Khan </t>
  </si>
  <si>
    <t xml:space="preserve">Iram Shahzad </t>
  </si>
  <si>
    <t>Muhammad shahzad</t>
  </si>
  <si>
    <t>Fayyaz Ahmad khan</t>
  </si>
  <si>
    <t>Iqra Irshad</t>
  </si>
  <si>
    <t>Muhammad Irshad Kyani</t>
  </si>
  <si>
    <t>Wajid Hussan</t>
  </si>
  <si>
    <t>Muhammad Hussan Awan</t>
  </si>
  <si>
    <t>Dur-E-shawar</t>
  </si>
  <si>
    <t>Abid Hussain</t>
  </si>
  <si>
    <t xml:space="preserve">Syeda Moeeza Maqbool </t>
  </si>
  <si>
    <t xml:space="preserve">Maqbool Hussain Shah </t>
  </si>
  <si>
    <t xml:space="preserve">Maryum Arif </t>
  </si>
  <si>
    <t xml:space="preserve">Muhammad Arif Khan </t>
  </si>
  <si>
    <t xml:space="preserve">Muhammad Kazim </t>
  </si>
  <si>
    <t>Ghulam Mehdi</t>
  </si>
  <si>
    <t>Javaria Fayyaz</t>
  </si>
  <si>
    <t>Haveli</t>
  </si>
  <si>
    <t xml:space="preserve">Poonch </t>
  </si>
  <si>
    <t xml:space="preserve">Asifa Shabir </t>
  </si>
  <si>
    <t>Skardu</t>
  </si>
  <si>
    <t xml:space="preserve">Bagh </t>
  </si>
  <si>
    <t xml:space="preserve">Kharmong </t>
  </si>
  <si>
    <t xml:space="preserve">Sr. No </t>
  </si>
  <si>
    <t xml:space="preserve">Nida Urooj </t>
  </si>
  <si>
    <t xml:space="preserve">Muhammad Waheed </t>
  </si>
  <si>
    <t>Iraj Bint e Asad</t>
  </si>
  <si>
    <t xml:space="preserve">Muhammad Asad Khan </t>
  </si>
  <si>
    <t>Kotli</t>
  </si>
  <si>
    <t xml:space="preserve">Note: </t>
  </si>
  <si>
    <t>1. Name in Merit List does not ensure the admission confirmation.</t>
  </si>
  <si>
    <t>_______________</t>
  </si>
  <si>
    <t xml:space="preserve">F </t>
  </si>
  <si>
    <t>3.  First Merit list is valid upto 8, November 2024 ater that 2nd merit list will be displayed.</t>
  </si>
  <si>
    <t>4. Error and omission are excepted.</t>
  </si>
  <si>
    <t>Aqsa Sardar</t>
  </si>
  <si>
    <t>Sardar Khan</t>
  </si>
  <si>
    <t>Alishba Naseem</t>
  </si>
  <si>
    <t>M. Naseem Khan</t>
  </si>
  <si>
    <t>Huma Sarwar</t>
  </si>
  <si>
    <t>M. Sarwar Khan</t>
  </si>
  <si>
    <t>Laiba Amjad</t>
  </si>
  <si>
    <t>Amjad Hussain</t>
  </si>
  <si>
    <t>Tabish Iftikhar</t>
  </si>
  <si>
    <t>Iftikhar Hussain</t>
  </si>
  <si>
    <t>Romana Farooq</t>
  </si>
  <si>
    <t>M. Farooq Khan</t>
  </si>
  <si>
    <t>Saba Ishfaq</t>
  </si>
  <si>
    <t>M. Ishfaq Khan</t>
  </si>
  <si>
    <t>Aneeta Ashraf</t>
  </si>
  <si>
    <t>M. Ashraf Khan</t>
  </si>
  <si>
    <t>Javaria Andleeb</t>
  </si>
  <si>
    <t>Zafar Iqbal</t>
  </si>
  <si>
    <t>Adiba Tariq</t>
  </si>
  <si>
    <t>M. Tariq Khan</t>
  </si>
  <si>
    <t>Andleeb Arshad</t>
  </si>
  <si>
    <t>Arshad Mehmood</t>
  </si>
  <si>
    <t>Asad Ishaque</t>
  </si>
  <si>
    <t>M. Ishaque</t>
  </si>
  <si>
    <t>Program:     M.Phil.              Department:   Mathematics</t>
  </si>
  <si>
    <t>Benish Imtiaz</t>
  </si>
  <si>
    <t>M. Imtiaz Khan</t>
  </si>
  <si>
    <t>Ifra Bashir</t>
  </si>
  <si>
    <t>M. Bashir</t>
  </si>
  <si>
    <t>Gohar Ijaz</t>
  </si>
  <si>
    <t>M. Ijaz Khan</t>
  </si>
  <si>
    <t>Jawad Ali</t>
  </si>
  <si>
    <t>M. Sabir</t>
  </si>
  <si>
    <t>Samia Akhtar</t>
  </si>
  <si>
    <t>Akhtar Hussain</t>
  </si>
  <si>
    <t>Dur e Najuf Mansoor</t>
  </si>
  <si>
    <t>M. Mansoor Ahmad</t>
  </si>
  <si>
    <t>Sdhnoti</t>
  </si>
  <si>
    <t>Mubashar Sijjad Abbasi</t>
  </si>
  <si>
    <t>Sijjad Hussain Abbasi</t>
  </si>
  <si>
    <t>Naiba Jannat</t>
  </si>
  <si>
    <t>Jannat Hussain Khan</t>
  </si>
  <si>
    <t>Noor Un Nisa</t>
  </si>
  <si>
    <t>Zahid Hussain</t>
  </si>
  <si>
    <t>Aliza Imtiaz</t>
  </si>
  <si>
    <t>Muhammad Imtiaz</t>
  </si>
  <si>
    <t>Fakhra Batool Fatima</t>
  </si>
  <si>
    <t>Ch. M. Akbar</t>
  </si>
  <si>
    <t>Irfa Majeed</t>
  </si>
  <si>
    <t xml:space="preserve">Abdul Majeed </t>
  </si>
  <si>
    <t>Irsa Haroon</t>
  </si>
  <si>
    <t>Haroon Nishad</t>
  </si>
  <si>
    <t>Anmol Hameed</t>
  </si>
  <si>
    <t>Abdul Hamid Khan</t>
  </si>
  <si>
    <t>M. Ali Pervaiz</t>
  </si>
  <si>
    <t>M. Pervaiz Khan</t>
  </si>
  <si>
    <t>Ishba Pervaiz</t>
  </si>
  <si>
    <t>M.Pervaiz Khan</t>
  </si>
  <si>
    <r>
      <t xml:space="preserve">2. Applicants shall get their fee challan after showing their original documents at Mathematics Department and submit their fee from </t>
    </r>
    <r>
      <rPr>
        <b/>
        <sz val="12"/>
        <color theme="1"/>
        <rFont val="Times New Roman"/>
        <family val="1"/>
      </rPr>
      <t>November 4, 2024 to November 8, 2024</t>
    </r>
    <r>
      <rPr>
        <sz val="12"/>
        <color theme="1"/>
        <rFont val="Times New Roman"/>
        <family val="1"/>
      </rPr>
      <t>.</t>
    </r>
  </si>
  <si>
    <t>GRE Absent</t>
  </si>
  <si>
    <t>Faryab Mehmood</t>
  </si>
  <si>
    <t>M.Mehmood Khan</t>
  </si>
  <si>
    <t>Ghulam Ahmed</t>
  </si>
  <si>
    <t>M. Hussain</t>
  </si>
  <si>
    <t>Shafi Ullah</t>
  </si>
  <si>
    <t>Sher Baz Khan</t>
  </si>
  <si>
    <t>KPK</t>
  </si>
  <si>
    <t>Hazaifa Rasheed</t>
  </si>
  <si>
    <t>Muhammad Rasheed</t>
  </si>
  <si>
    <t>Mehmood ul Hassan</t>
  </si>
  <si>
    <t>Muhammad Sakhi</t>
  </si>
  <si>
    <t>Usman Mustafa Minhas</t>
  </si>
  <si>
    <t>Ghulam Mustafa Minhas</t>
  </si>
  <si>
    <t>Program:     P. hD.              Department:   Mathematics</t>
  </si>
  <si>
    <t>TENTATIVE FIRST MERIT LIST, SESSION (2024-27)</t>
  </si>
  <si>
    <t xml:space="preserve">Khansa Jameel </t>
  </si>
  <si>
    <t>Muhammad Jameel</t>
  </si>
  <si>
    <t>Ghananfar Majeed</t>
  </si>
  <si>
    <t>Abdul Majeed Kiani</t>
  </si>
  <si>
    <t>GRE Fail</t>
  </si>
  <si>
    <t>Ansar Atta</t>
  </si>
  <si>
    <t>Muhammad Farooq</t>
  </si>
  <si>
    <t xml:space="preserve">Zaheer Abbas </t>
  </si>
  <si>
    <t>M. Saleem Khan</t>
  </si>
  <si>
    <t>GRE Result Miss</t>
  </si>
  <si>
    <t>TENTATIVE SECOND MERIT LIST, SESSION (2024-26)</t>
  </si>
  <si>
    <t>Areeba Liaquat</t>
  </si>
  <si>
    <t>Liaquat Khan</t>
  </si>
  <si>
    <t>Sakhawat Khursheed</t>
  </si>
  <si>
    <t>Muhammad Khursheed</t>
  </si>
  <si>
    <t>Waqas Saleem</t>
  </si>
  <si>
    <t>Esha Abrar</t>
  </si>
  <si>
    <t>Abrar Ahmad Abbasi</t>
  </si>
  <si>
    <t>3.  Second Merit list is valid upto25, November 2024 ater that 3rd merit list will be displayed.</t>
  </si>
  <si>
    <r>
      <t xml:space="preserve">2. Applicants shall get their fee challan after showing their original documents at Mathematics Department and submit their fee from </t>
    </r>
    <r>
      <rPr>
        <b/>
        <sz val="12"/>
        <color theme="1"/>
        <rFont val="Times New Roman"/>
        <family val="1"/>
      </rPr>
      <t>November 20, 2024 to November 25, 2024</t>
    </r>
    <r>
      <rPr>
        <sz val="12"/>
        <color theme="1"/>
        <rFont val="Times New Roman"/>
        <family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</si>
</sst>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/>
    <xf numFmtId="0" fontId="0" fillId="2" borderId="0" xfId="0" applyFill="1"/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/>
    <xf numFmtId="0" fontId="3" fillId="2" borderId="0" xfId="0" applyFont="1" applyFill="1" applyAlignment="1">
      <alignment horizontal="center"/>
    </xf>
    <xf numFmtId="0" fontId="0" fillId="2" borderId="0" xfId="0" applyFill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5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0" fillId="2" borderId="1" xfId="0" applyFill="1" applyBorder="1"/>
    <xf numFmtId="0" fontId="4" fillId="2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right"/>
    </xf>
    <xf numFmtId="0" fontId="4" fillId="2" borderId="0" xfId="0" applyFont="1" applyFill="1" applyBorder="1" applyAlignment="1">
      <alignment horizontal="right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/>
    <xf numFmtId="0" fontId="1" fillId="0" borderId="0" xfId="0" applyFont="1"/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1" xfId="0" applyFont="1" applyBorder="1"/>
    <xf numFmtId="0" fontId="6" fillId="2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5" fillId="2" borderId="0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0" fillId="2" borderId="0" xfId="0" applyFont="1" applyFill="1"/>
    <xf numFmtId="0" fontId="6" fillId="2" borderId="1" xfId="0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tabSelected="1" topLeftCell="C1" workbookViewId="0">
      <selection activeCell="P97" sqref="P97"/>
    </sheetView>
  </sheetViews>
  <sheetFormatPr defaultColWidth="9.109375" defaultRowHeight="14.4" x14ac:dyDescent="0.3"/>
  <cols>
    <col min="1" max="1" width="5.33203125" style="1" hidden="1" customWidth="1"/>
    <col min="2" max="2" width="16.109375" style="1" hidden="1" customWidth="1"/>
    <col min="3" max="3" width="5.44140625" style="7" customWidth="1"/>
    <col min="4" max="4" width="25.33203125" style="1" bestFit="1" customWidth="1"/>
    <col min="5" max="5" width="26.5546875" style="1" customWidth="1"/>
    <col min="6" max="6" width="5.6640625" style="1" customWidth="1"/>
    <col min="7" max="7" width="11.44140625" style="1" customWidth="1"/>
    <col min="8" max="8" width="10.5546875" style="3" hidden="1" customWidth="1"/>
    <col min="9" max="9" width="10.109375" style="3" hidden="1" customWidth="1"/>
    <col min="10" max="10" width="11.6640625" style="1" customWidth="1"/>
    <col min="11" max="11" width="9.44140625" style="3" hidden="1" customWidth="1"/>
    <col min="12" max="12" width="9.6640625" style="3" hidden="1" customWidth="1"/>
    <col min="13" max="13" width="9.5546875" style="1" customWidth="1"/>
    <col min="14" max="14" width="9.88671875" style="3" hidden="1" customWidth="1"/>
    <col min="15" max="15" width="10" style="3" hidden="1" customWidth="1"/>
    <col min="16" max="16" width="9.33203125" style="1" customWidth="1"/>
    <col min="17" max="17" width="10.6640625" style="3" hidden="1" customWidth="1"/>
    <col min="18" max="18" width="9.5546875" style="3" hidden="1" customWidth="1"/>
    <col min="19" max="19" width="11" style="1" customWidth="1"/>
    <col min="20" max="20" width="9.33203125" style="3" hidden="1" customWidth="1"/>
    <col min="21" max="21" width="11" style="3" hidden="1" customWidth="1"/>
    <col min="22" max="22" width="9.44140625" style="1" customWidth="1"/>
    <col min="23" max="23" width="6.33203125" style="3" hidden="1" customWidth="1"/>
    <col min="24" max="24" width="8.44140625" style="3" hidden="1" customWidth="1"/>
    <col min="25" max="25" width="9.88671875" style="1" customWidth="1"/>
    <col min="26" max="26" width="10.109375" style="1" customWidth="1"/>
    <col min="27" max="27" width="14" style="1" customWidth="1"/>
    <col min="28" max="16384" width="9.109375" style="1"/>
  </cols>
  <sheetData>
    <row r="1" spans="1:27" ht="15" customHeight="1" x14ac:dyDescent="0.3">
      <c r="B1" s="66" t="s">
        <v>17</v>
      </c>
      <c r="C1" s="66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</row>
    <row r="2" spans="1:27" ht="15" customHeight="1" x14ac:dyDescent="0.3">
      <c r="B2" s="66" t="s">
        <v>192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</row>
    <row r="3" spans="1:27" ht="15" customHeight="1" x14ac:dyDescent="0.3">
      <c r="B3" s="66" t="s">
        <v>131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</row>
    <row r="4" spans="1:27" ht="9" customHeight="1" x14ac:dyDescent="0.3">
      <c r="B4" s="66"/>
      <c r="C4" s="66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7" ht="15.75" customHeight="1" x14ac:dyDescent="0.3">
      <c r="A5" s="2"/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7" ht="48" customHeight="1" x14ac:dyDescent="0.3">
      <c r="A6" s="10" t="s">
        <v>20</v>
      </c>
      <c r="B6" s="11" t="s">
        <v>18</v>
      </c>
      <c r="C6" s="10" t="s">
        <v>95</v>
      </c>
      <c r="D6" s="12" t="s">
        <v>0</v>
      </c>
      <c r="E6" s="12" t="s">
        <v>1</v>
      </c>
      <c r="F6" s="13" t="s">
        <v>2</v>
      </c>
      <c r="G6" s="13" t="s">
        <v>3</v>
      </c>
      <c r="H6" s="10" t="s">
        <v>24</v>
      </c>
      <c r="I6" s="10" t="s">
        <v>25</v>
      </c>
      <c r="J6" s="13" t="s">
        <v>4</v>
      </c>
      <c r="K6" s="10" t="s">
        <v>24</v>
      </c>
      <c r="L6" s="10" t="s">
        <v>25</v>
      </c>
      <c r="M6" s="10" t="s">
        <v>5</v>
      </c>
      <c r="N6" s="10" t="s">
        <v>24</v>
      </c>
      <c r="O6" s="10" t="s">
        <v>25</v>
      </c>
      <c r="P6" s="10" t="s">
        <v>6</v>
      </c>
      <c r="Q6" s="10" t="s">
        <v>24</v>
      </c>
      <c r="R6" s="10" t="s">
        <v>25</v>
      </c>
      <c r="S6" s="13" t="s">
        <v>7</v>
      </c>
      <c r="T6" s="10" t="s">
        <v>24</v>
      </c>
      <c r="U6" s="10" t="s">
        <v>25</v>
      </c>
      <c r="V6" s="10" t="s">
        <v>8</v>
      </c>
      <c r="W6" s="10" t="s">
        <v>24</v>
      </c>
      <c r="X6" s="13" t="s">
        <v>25</v>
      </c>
      <c r="Y6" s="10" t="s">
        <v>9</v>
      </c>
      <c r="Z6" s="10" t="s">
        <v>10</v>
      </c>
      <c r="AA6" s="4" t="s">
        <v>11</v>
      </c>
    </row>
    <row r="7" spans="1:27" s="26" customFormat="1" ht="15.6" x14ac:dyDescent="0.3">
      <c r="A7" s="39">
        <v>5</v>
      </c>
      <c r="B7" s="40" t="s">
        <v>19</v>
      </c>
      <c r="C7" s="52">
        <v>1</v>
      </c>
      <c r="D7" s="15" t="s">
        <v>193</v>
      </c>
      <c r="E7" s="15" t="s">
        <v>194</v>
      </c>
      <c r="F7" s="11" t="s">
        <v>12</v>
      </c>
      <c r="G7" s="13" t="s">
        <v>16</v>
      </c>
      <c r="H7" s="11">
        <v>780</v>
      </c>
      <c r="I7" s="11">
        <v>1100</v>
      </c>
      <c r="J7" s="16">
        <f>H7/I7*10</f>
        <v>7.0909090909090908</v>
      </c>
      <c r="K7" s="17">
        <v>756</v>
      </c>
      <c r="L7" s="17">
        <v>1100</v>
      </c>
      <c r="M7" s="16">
        <f>K7/L7*15</f>
        <v>10.309090909090909</v>
      </c>
      <c r="N7" s="17"/>
      <c r="O7" s="17"/>
      <c r="P7" s="16"/>
      <c r="Q7" s="17">
        <v>3256</v>
      </c>
      <c r="R7" s="17">
        <v>4400</v>
      </c>
      <c r="S7" s="16">
        <f>Q7/R7*35</f>
        <v>25.9</v>
      </c>
      <c r="T7" s="17"/>
      <c r="U7" s="17"/>
      <c r="V7" s="16"/>
      <c r="W7" s="55">
        <v>65</v>
      </c>
      <c r="X7" s="55">
        <v>100</v>
      </c>
      <c r="Y7" s="57">
        <f>W7/X7*40</f>
        <v>26</v>
      </c>
      <c r="Z7" s="16">
        <f>SUM(J7,M7,P7,S7,V7,Y7)</f>
        <v>69.3</v>
      </c>
      <c r="AA7" s="11" t="s">
        <v>13</v>
      </c>
    </row>
    <row r="8" spans="1:27" s="60" customFormat="1" ht="15.6" x14ac:dyDescent="0.3">
      <c r="A8" s="64"/>
      <c r="B8" s="64"/>
      <c r="C8" s="52">
        <v>2</v>
      </c>
      <c r="D8" s="15" t="s">
        <v>197</v>
      </c>
      <c r="E8" s="15" t="s">
        <v>190</v>
      </c>
      <c r="F8" s="11" t="s">
        <v>14</v>
      </c>
      <c r="G8" s="13" t="s">
        <v>93</v>
      </c>
      <c r="H8" s="11">
        <v>873</v>
      </c>
      <c r="I8" s="11">
        <v>1100</v>
      </c>
      <c r="J8" s="16">
        <f>H8/I8*10</f>
        <v>7.9363636363636356</v>
      </c>
      <c r="K8" s="17">
        <v>724</v>
      </c>
      <c r="L8" s="17">
        <v>1100</v>
      </c>
      <c r="M8" s="16">
        <f>K8/L8*15</f>
        <v>9.872727272727273</v>
      </c>
      <c r="N8" s="17"/>
      <c r="O8" s="17"/>
      <c r="P8" s="16"/>
      <c r="Q8" s="17">
        <v>3195</v>
      </c>
      <c r="R8" s="17">
        <v>4400</v>
      </c>
      <c r="S8" s="16">
        <f>Q8/R8*35</f>
        <v>25.41477272727273</v>
      </c>
      <c r="T8" s="17"/>
      <c r="U8" s="17"/>
      <c r="V8" s="16"/>
      <c r="W8" s="11">
        <v>65</v>
      </c>
      <c r="X8" s="11">
        <v>100</v>
      </c>
      <c r="Y8" s="16">
        <f>W8/X8*40</f>
        <v>26</v>
      </c>
      <c r="Z8" s="16">
        <f>SUM(J8,M8,P8,S8,V8,Y8)</f>
        <v>69.223863636363632</v>
      </c>
      <c r="AA8" s="11" t="s">
        <v>13</v>
      </c>
    </row>
    <row r="9" spans="1:27" s="60" customFormat="1" ht="15.6" x14ac:dyDescent="0.3">
      <c r="A9" s="65"/>
      <c r="B9" s="65"/>
      <c r="C9" s="52">
        <v>3</v>
      </c>
      <c r="D9" s="18" t="s">
        <v>198</v>
      </c>
      <c r="E9" s="18" t="s">
        <v>199</v>
      </c>
      <c r="F9" s="13" t="s">
        <v>104</v>
      </c>
      <c r="G9" s="13" t="s">
        <v>90</v>
      </c>
      <c r="H9" s="13">
        <v>822</v>
      </c>
      <c r="I9" s="13">
        <v>1100</v>
      </c>
      <c r="J9" s="16">
        <f>H9/I9*10</f>
        <v>7.4727272727272727</v>
      </c>
      <c r="K9" s="13">
        <v>724</v>
      </c>
      <c r="L9" s="13">
        <v>1100</v>
      </c>
      <c r="M9" s="16">
        <f>K9/L9*15</f>
        <v>9.872727272727273</v>
      </c>
      <c r="N9" s="50"/>
      <c r="O9" s="50"/>
      <c r="P9" s="50"/>
      <c r="Q9" s="17">
        <v>3133</v>
      </c>
      <c r="R9" s="17">
        <v>4400</v>
      </c>
      <c r="S9" s="16">
        <f>Q9/R9*35</f>
        <v>24.921590909090909</v>
      </c>
      <c r="T9" s="50"/>
      <c r="U9" s="50"/>
      <c r="V9" s="50"/>
      <c r="W9" s="13">
        <v>51</v>
      </c>
      <c r="X9" s="13">
        <v>100</v>
      </c>
      <c r="Y9" s="16">
        <f>W9/X9*40</f>
        <v>20.399999999999999</v>
      </c>
      <c r="Z9" s="16">
        <f>SUM(J9,M9,P9,S9,V9,Y9)</f>
        <v>62.667045454545452</v>
      </c>
      <c r="AA9" s="11" t="s">
        <v>13</v>
      </c>
    </row>
    <row r="10" spans="1:27" s="26" customFormat="1" ht="15.6" x14ac:dyDescent="0.3">
      <c r="A10" s="41"/>
      <c r="B10" s="41"/>
      <c r="C10" s="52">
        <v>4</v>
      </c>
      <c r="D10" s="15" t="s">
        <v>195</v>
      </c>
      <c r="E10" s="15" t="s">
        <v>196</v>
      </c>
      <c r="F10" s="11" t="s">
        <v>14</v>
      </c>
      <c r="G10" s="13" t="s">
        <v>93</v>
      </c>
      <c r="H10" s="11">
        <v>795</v>
      </c>
      <c r="I10" s="11">
        <v>1100</v>
      </c>
      <c r="J10" s="16">
        <f>H10/I10*10</f>
        <v>7.2272727272727275</v>
      </c>
      <c r="K10" s="17">
        <v>613</v>
      </c>
      <c r="L10" s="17">
        <v>1100</v>
      </c>
      <c r="M10" s="16">
        <f>K10/L10*15</f>
        <v>8.3590909090909093</v>
      </c>
      <c r="N10" s="17"/>
      <c r="O10" s="17"/>
      <c r="P10" s="16"/>
      <c r="Q10" s="17">
        <v>2792</v>
      </c>
      <c r="R10" s="17">
        <v>4400</v>
      </c>
      <c r="S10" s="16">
        <f>Q10/R10*35</f>
        <v>22.209090909090907</v>
      </c>
      <c r="T10" s="17"/>
      <c r="U10" s="17"/>
      <c r="V10" s="16"/>
      <c r="W10" s="11">
        <v>60</v>
      </c>
      <c r="X10" s="56">
        <v>100</v>
      </c>
      <c r="Y10" s="16">
        <f>W10/X10*40</f>
        <v>24</v>
      </c>
      <c r="Z10" s="16">
        <f>SUM(J10,M10,P10,S10,V10,Y10)</f>
        <v>61.795454545454547</v>
      </c>
      <c r="AA10" s="11" t="s">
        <v>13</v>
      </c>
    </row>
    <row r="11" spans="1:27" s="26" customFormat="1" ht="15.6" hidden="1" x14ac:dyDescent="0.3">
      <c r="A11" s="39"/>
      <c r="B11" s="40"/>
      <c r="C11" s="52">
        <v>5</v>
      </c>
      <c r="D11" s="15" t="s">
        <v>142</v>
      </c>
      <c r="E11" s="15" t="s">
        <v>143</v>
      </c>
      <c r="F11" s="11" t="s">
        <v>12</v>
      </c>
      <c r="G11" s="13" t="s">
        <v>144</v>
      </c>
      <c r="H11" s="11">
        <v>823</v>
      </c>
      <c r="I11" s="11">
        <v>1100</v>
      </c>
      <c r="J11" s="16">
        <f t="shared" ref="J11:J38" si="0">H11/I11*10</f>
        <v>7.4818181818181815</v>
      </c>
      <c r="K11" s="17">
        <v>619</v>
      </c>
      <c r="L11" s="17">
        <v>1100</v>
      </c>
      <c r="M11" s="16">
        <f t="shared" ref="M11:M38" si="1">K11/L11*15</f>
        <v>8.4409090909090914</v>
      </c>
      <c r="N11" s="17"/>
      <c r="O11" s="17"/>
      <c r="P11" s="16"/>
      <c r="Q11" s="17">
        <v>3198</v>
      </c>
      <c r="R11" s="17">
        <v>4400</v>
      </c>
      <c r="S11" s="16">
        <f t="shared" ref="S11:S13" si="2">Q11/R11*35</f>
        <v>25.438636363636363</v>
      </c>
      <c r="T11" s="17"/>
      <c r="U11" s="17"/>
      <c r="V11" s="16"/>
      <c r="W11" s="11">
        <v>69</v>
      </c>
      <c r="X11" s="11">
        <v>100</v>
      </c>
      <c r="Y11" s="16">
        <f t="shared" ref="Y11:Y38" si="3">W11/X11*40</f>
        <v>27.599999999999998</v>
      </c>
      <c r="Z11" s="16">
        <f t="shared" ref="Z11:Z38" si="4">SUM(J11,M11,P11,S11,V11,Y11)</f>
        <v>68.961363636363629</v>
      </c>
      <c r="AA11" s="11" t="s">
        <v>13</v>
      </c>
    </row>
    <row r="12" spans="1:27" s="26" customFormat="1" ht="15.6" hidden="1" x14ac:dyDescent="0.3">
      <c r="A12" s="39">
        <v>37</v>
      </c>
      <c r="B12" s="40" t="s">
        <v>19</v>
      </c>
      <c r="C12" s="52">
        <v>6</v>
      </c>
      <c r="D12" s="15" t="s">
        <v>151</v>
      </c>
      <c r="E12" s="15" t="s">
        <v>152</v>
      </c>
      <c r="F12" s="11" t="s">
        <v>12</v>
      </c>
      <c r="G12" s="13" t="s">
        <v>16</v>
      </c>
      <c r="H12" s="11">
        <v>832</v>
      </c>
      <c r="I12" s="11">
        <v>1100</v>
      </c>
      <c r="J12" s="16">
        <f t="shared" si="0"/>
        <v>7.5636363636363635</v>
      </c>
      <c r="K12" s="17">
        <v>756</v>
      </c>
      <c r="L12" s="17">
        <v>1100</v>
      </c>
      <c r="M12" s="16">
        <f t="shared" si="1"/>
        <v>10.309090909090909</v>
      </c>
      <c r="N12" s="17"/>
      <c r="O12" s="17"/>
      <c r="P12" s="16"/>
      <c r="Q12" s="13">
        <v>3900</v>
      </c>
      <c r="R12" s="13">
        <v>4400</v>
      </c>
      <c r="S12" s="38">
        <f t="shared" si="2"/>
        <v>31.022727272727273</v>
      </c>
      <c r="T12" s="17"/>
      <c r="U12" s="17"/>
      <c r="V12" s="16"/>
      <c r="W12" s="11">
        <v>50</v>
      </c>
      <c r="X12" s="11">
        <v>100</v>
      </c>
      <c r="Y12" s="16">
        <f t="shared" si="3"/>
        <v>20</v>
      </c>
      <c r="Z12" s="16">
        <f t="shared" si="4"/>
        <v>68.895454545454541</v>
      </c>
      <c r="AA12" s="11" t="s">
        <v>13</v>
      </c>
    </row>
    <row r="13" spans="1:27" s="26" customFormat="1" ht="15.6" hidden="1" x14ac:dyDescent="0.3">
      <c r="A13" s="39">
        <v>4</v>
      </c>
      <c r="B13" s="40" t="s">
        <v>19</v>
      </c>
      <c r="C13" s="52">
        <v>7</v>
      </c>
      <c r="D13" s="15" t="s">
        <v>117</v>
      </c>
      <c r="E13" s="15" t="s">
        <v>118</v>
      </c>
      <c r="F13" s="11" t="s">
        <v>12</v>
      </c>
      <c r="G13" s="13" t="s">
        <v>16</v>
      </c>
      <c r="H13" s="11">
        <v>984</v>
      </c>
      <c r="I13" s="11">
        <v>1100</v>
      </c>
      <c r="J13" s="16">
        <f t="shared" si="0"/>
        <v>8.9454545454545453</v>
      </c>
      <c r="K13" s="17">
        <v>841</v>
      </c>
      <c r="L13" s="17">
        <v>1100</v>
      </c>
      <c r="M13" s="16">
        <f t="shared" si="1"/>
        <v>11.468181818181819</v>
      </c>
      <c r="N13" s="17"/>
      <c r="O13" s="17"/>
      <c r="P13" s="16"/>
      <c r="Q13" s="17">
        <v>3568</v>
      </c>
      <c r="R13" s="17">
        <v>4400</v>
      </c>
      <c r="S13" s="16">
        <f t="shared" si="2"/>
        <v>28.381818181818183</v>
      </c>
      <c r="T13" s="17"/>
      <c r="U13" s="17"/>
      <c r="V13" s="16"/>
      <c r="W13" s="11">
        <v>50</v>
      </c>
      <c r="X13" s="11">
        <v>100</v>
      </c>
      <c r="Y13" s="16">
        <f t="shared" si="3"/>
        <v>20</v>
      </c>
      <c r="Z13" s="16">
        <f t="shared" si="4"/>
        <v>68.795454545454547</v>
      </c>
      <c r="AA13" s="11" t="s">
        <v>13</v>
      </c>
    </row>
    <row r="14" spans="1:27" s="26" customFormat="1" ht="15.6" hidden="1" x14ac:dyDescent="0.3">
      <c r="A14" s="41"/>
      <c r="B14" s="41"/>
      <c r="C14" s="52">
        <v>8</v>
      </c>
      <c r="D14" s="15" t="s">
        <v>138</v>
      </c>
      <c r="E14" s="15" t="s">
        <v>139</v>
      </c>
      <c r="F14" s="11" t="s">
        <v>14</v>
      </c>
      <c r="G14" s="13" t="s">
        <v>90</v>
      </c>
      <c r="H14" s="11">
        <v>926</v>
      </c>
      <c r="I14" s="11">
        <v>1100</v>
      </c>
      <c r="J14" s="16">
        <f t="shared" si="0"/>
        <v>8.418181818181818</v>
      </c>
      <c r="K14" s="17">
        <v>789</v>
      </c>
      <c r="L14" s="17">
        <v>1100</v>
      </c>
      <c r="M14" s="16">
        <f t="shared" si="1"/>
        <v>10.75909090909091</v>
      </c>
      <c r="N14" s="17">
        <v>553</v>
      </c>
      <c r="O14" s="17">
        <v>900</v>
      </c>
      <c r="P14" s="16">
        <f>N14/O14*15</f>
        <v>9.2166666666666668</v>
      </c>
      <c r="Q14" s="17"/>
      <c r="R14" s="17"/>
      <c r="S14" s="16"/>
      <c r="T14" s="17">
        <v>1634</v>
      </c>
      <c r="U14" s="17">
        <v>2100</v>
      </c>
      <c r="V14" s="16">
        <f>T14/U14*20</f>
        <v>15.561904761904762</v>
      </c>
      <c r="W14" s="11">
        <v>61</v>
      </c>
      <c r="X14" s="11">
        <v>100</v>
      </c>
      <c r="Y14" s="16">
        <f t="shared" si="3"/>
        <v>24.4</v>
      </c>
      <c r="Z14" s="16">
        <f t="shared" si="4"/>
        <v>68.355844155844153</v>
      </c>
      <c r="AA14" s="11" t="s">
        <v>13</v>
      </c>
    </row>
    <row r="15" spans="1:27" s="26" customFormat="1" ht="15.6" hidden="1" x14ac:dyDescent="0.3">
      <c r="A15" s="39">
        <v>12</v>
      </c>
      <c r="B15" s="40" t="s">
        <v>19</v>
      </c>
      <c r="C15" s="52">
        <v>9</v>
      </c>
      <c r="D15" s="15" t="s">
        <v>149</v>
      </c>
      <c r="E15" s="15" t="s">
        <v>150</v>
      </c>
      <c r="F15" s="11" t="s">
        <v>12</v>
      </c>
      <c r="G15" s="13" t="s">
        <v>90</v>
      </c>
      <c r="H15" s="11">
        <v>960</v>
      </c>
      <c r="I15" s="11">
        <v>1100</v>
      </c>
      <c r="J15" s="16">
        <f t="shared" si="0"/>
        <v>8.7272727272727266</v>
      </c>
      <c r="K15" s="17">
        <v>812</v>
      </c>
      <c r="L15" s="17">
        <v>1100</v>
      </c>
      <c r="M15" s="16">
        <f t="shared" si="1"/>
        <v>11.072727272727272</v>
      </c>
      <c r="N15" s="17"/>
      <c r="O15" s="17"/>
      <c r="P15" s="16"/>
      <c r="Q15" s="17">
        <v>3442</v>
      </c>
      <c r="R15" s="17">
        <v>4400</v>
      </c>
      <c r="S15" s="16">
        <f>Q15/R15*35</f>
        <v>27.379545454545454</v>
      </c>
      <c r="T15" s="17"/>
      <c r="U15" s="17"/>
      <c r="V15" s="16"/>
      <c r="W15" s="11">
        <v>51</v>
      </c>
      <c r="X15" s="11">
        <v>100</v>
      </c>
      <c r="Y15" s="16">
        <f t="shared" si="3"/>
        <v>20.399999999999999</v>
      </c>
      <c r="Z15" s="16">
        <f t="shared" si="4"/>
        <v>67.579545454545439</v>
      </c>
      <c r="AA15" s="11" t="s">
        <v>13</v>
      </c>
    </row>
    <row r="16" spans="1:27" s="26" customFormat="1" ht="15.6" hidden="1" x14ac:dyDescent="0.3">
      <c r="A16" s="46"/>
      <c r="B16" s="46"/>
      <c r="C16" s="52">
        <v>10</v>
      </c>
      <c r="D16" s="18" t="s">
        <v>155</v>
      </c>
      <c r="E16" s="18" t="s">
        <v>156</v>
      </c>
      <c r="F16" s="13" t="s">
        <v>104</v>
      </c>
      <c r="G16" s="13" t="s">
        <v>90</v>
      </c>
      <c r="H16" s="13">
        <v>986</v>
      </c>
      <c r="I16" s="13">
        <v>1100</v>
      </c>
      <c r="J16" s="38">
        <f t="shared" si="0"/>
        <v>8.963636363636363</v>
      </c>
      <c r="K16" s="13">
        <v>833</v>
      </c>
      <c r="L16" s="13">
        <v>1100</v>
      </c>
      <c r="M16" s="38">
        <f t="shared" si="1"/>
        <v>11.359090909090909</v>
      </c>
      <c r="N16" s="50"/>
      <c r="O16" s="50"/>
      <c r="P16" s="50"/>
      <c r="Q16" s="13">
        <v>3183</v>
      </c>
      <c r="R16" s="13">
        <v>4400</v>
      </c>
      <c r="S16" s="38">
        <f>Q16/R16*35</f>
        <v>25.319318181818183</v>
      </c>
      <c r="T16" s="50"/>
      <c r="U16" s="50"/>
      <c r="V16" s="50"/>
      <c r="W16" s="13">
        <v>54</v>
      </c>
      <c r="X16" s="13">
        <v>100</v>
      </c>
      <c r="Y16" s="38">
        <f t="shared" si="3"/>
        <v>21.6</v>
      </c>
      <c r="Z16" s="16">
        <f t="shared" si="4"/>
        <v>67.242045454545462</v>
      </c>
      <c r="AA16" s="11" t="s">
        <v>13</v>
      </c>
    </row>
    <row r="17" spans="1:27" s="26" customFormat="1" ht="15.6" hidden="1" x14ac:dyDescent="0.3">
      <c r="A17" s="39"/>
      <c r="B17" s="40"/>
      <c r="C17" s="52">
        <v>11</v>
      </c>
      <c r="D17" s="15" t="s">
        <v>140</v>
      </c>
      <c r="E17" s="15" t="s">
        <v>141</v>
      </c>
      <c r="F17" s="11" t="s">
        <v>12</v>
      </c>
      <c r="G17" s="13" t="s">
        <v>16</v>
      </c>
      <c r="H17" s="11">
        <v>827</v>
      </c>
      <c r="I17" s="11">
        <v>1100</v>
      </c>
      <c r="J17" s="16">
        <f t="shared" si="0"/>
        <v>7.5181818181818185</v>
      </c>
      <c r="K17" s="17">
        <v>888</v>
      </c>
      <c r="L17" s="17">
        <v>1100</v>
      </c>
      <c r="M17" s="16">
        <f t="shared" si="1"/>
        <v>12.109090909090909</v>
      </c>
      <c r="N17" s="17">
        <v>542</v>
      </c>
      <c r="O17" s="17">
        <v>900</v>
      </c>
      <c r="P17" s="16">
        <f>N17/O17*15</f>
        <v>9.0333333333333332</v>
      </c>
      <c r="Q17" s="17"/>
      <c r="R17" s="17"/>
      <c r="S17" s="16"/>
      <c r="T17" s="17">
        <v>2087</v>
      </c>
      <c r="U17" s="17">
        <v>3000</v>
      </c>
      <c r="V17" s="16">
        <f>T17/U17*20</f>
        <v>13.913333333333334</v>
      </c>
      <c r="W17" s="11">
        <v>61</v>
      </c>
      <c r="X17" s="11">
        <v>100</v>
      </c>
      <c r="Y17" s="16">
        <f t="shared" si="3"/>
        <v>24.4</v>
      </c>
      <c r="Z17" s="16">
        <f t="shared" si="4"/>
        <v>66.973939393939389</v>
      </c>
      <c r="AA17" s="11" t="s">
        <v>13</v>
      </c>
    </row>
    <row r="18" spans="1:27" s="26" customFormat="1" ht="15.6" hidden="1" x14ac:dyDescent="0.3">
      <c r="A18" s="46"/>
      <c r="B18" s="46"/>
      <c r="C18" s="52">
        <v>12</v>
      </c>
      <c r="D18" s="18" t="s">
        <v>157</v>
      </c>
      <c r="E18" s="18" t="s">
        <v>158</v>
      </c>
      <c r="F18" s="13" t="s">
        <v>104</v>
      </c>
      <c r="G18" s="13" t="s">
        <v>90</v>
      </c>
      <c r="H18" s="13">
        <v>924</v>
      </c>
      <c r="I18" s="13">
        <v>1100</v>
      </c>
      <c r="J18" s="38">
        <f t="shared" si="0"/>
        <v>8.4</v>
      </c>
      <c r="K18" s="13">
        <v>863</v>
      </c>
      <c r="L18" s="13">
        <v>1100</v>
      </c>
      <c r="M18" s="38">
        <f t="shared" si="1"/>
        <v>11.768181818181818</v>
      </c>
      <c r="N18" s="50"/>
      <c r="O18" s="50"/>
      <c r="P18" s="50"/>
      <c r="Q18" s="17">
        <v>3349</v>
      </c>
      <c r="R18" s="17">
        <v>4400</v>
      </c>
      <c r="S18" s="16">
        <f>Q18/R18*35</f>
        <v>26.639772727272728</v>
      </c>
      <c r="T18" s="50"/>
      <c r="U18" s="50"/>
      <c r="V18" s="50"/>
      <c r="W18" s="13">
        <v>50</v>
      </c>
      <c r="X18" s="13">
        <v>100</v>
      </c>
      <c r="Y18" s="38">
        <f t="shared" si="3"/>
        <v>20</v>
      </c>
      <c r="Z18" s="16">
        <f t="shared" si="4"/>
        <v>66.80795454545455</v>
      </c>
      <c r="AA18" s="11" t="s">
        <v>13</v>
      </c>
    </row>
    <row r="19" spans="1:27" s="26" customFormat="1" ht="15.6" hidden="1" x14ac:dyDescent="0.3">
      <c r="A19" s="39">
        <v>25</v>
      </c>
      <c r="B19" s="40" t="s">
        <v>19</v>
      </c>
      <c r="C19" s="52">
        <v>13</v>
      </c>
      <c r="D19" s="15" t="s">
        <v>111</v>
      </c>
      <c r="E19" s="15" t="s">
        <v>112</v>
      </c>
      <c r="F19" s="11" t="s">
        <v>12</v>
      </c>
      <c r="G19" s="13" t="s">
        <v>90</v>
      </c>
      <c r="H19" s="11">
        <v>809</v>
      </c>
      <c r="I19" s="11">
        <v>1050</v>
      </c>
      <c r="J19" s="16">
        <f t="shared" si="0"/>
        <v>7.704761904761904</v>
      </c>
      <c r="K19" s="17">
        <v>822</v>
      </c>
      <c r="L19" s="17">
        <v>1100</v>
      </c>
      <c r="M19" s="16">
        <f t="shared" si="1"/>
        <v>11.209090909090909</v>
      </c>
      <c r="N19" s="17">
        <v>507</v>
      </c>
      <c r="O19" s="17">
        <v>800</v>
      </c>
      <c r="P19" s="16">
        <f>N19/O19*15</f>
        <v>9.5062500000000014</v>
      </c>
      <c r="Q19" s="17"/>
      <c r="R19" s="17"/>
      <c r="S19" s="16"/>
      <c r="T19" s="17">
        <v>1465</v>
      </c>
      <c r="U19" s="17">
        <v>2100</v>
      </c>
      <c r="V19" s="16">
        <f>T19/U19*20</f>
        <v>13.952380952380953</v>
      </c>
      <c r="W19" s="11">
        <v>61</v>
      </c>
      <c r="X19" s="11">
        <v>100</v>
      </c>
      <c r="Y19" s="16">
        <f t="shared" si="3"/>
        <v>24.4</v>
      </c>
      <c r="Z19" s="16">
        <f t="shared" si="4"/>
        <v>66.772483766233762</v>
      </c>
      <c r="AA19" s="11" t="s">
        <v>13</v>
      </c>
    </row>
    <row r="20" spans="1:27" s="26" customFormat="1" ht="15.6" hidden="1" x14ac:dyDescent="0.3">
      <c r="A20" s="39">
        <v>8</v>
      </c>
      <c r="B20" s="40" t="s">
        <v>19</v>
      </c>
      <c r="C20" s="52">
        <v>14</v>
      </c>
      <c r="D20" s="15" t="s">
        <v>107</v>
      </c>
      <c r="E20" s="15" t="s">
        <v>108</v>
      </c>
      <c r="F20" s="11" t="s">
        <v>12</v>
      </c>
      <c r="G20" s="13" t="s">
        <v>16</v>
      </c>
      <c r="H20" s="11">
        <v>860</v>
      </c>
      <c r="I20" s="11">
        <v>1100</v>
      </c>
      <c r="J20" s="16">
        <f t="shared" si="0"/>
        <v>7.8181818181818183</v>
      </c>
      <c r="K20" s="17">
        <v>715</v>
      </c>
      <c r="L20" s="17">
        <v>1100</v>
      </c>
      <c r="M20" s="16">
        <f t="shared" si="1"/>
        <v>9.75</v>
      </c>
      <c r="N20" s="17"/>
      <c r="O20" s="17"/>
      <c r="P20" s="16"/>
      <c r="Q20" s="17">
        <v>417</v>
      </c>
      <c r="R20" s="17">
        <v>500</v>
      </c>
      <c r="S20" s="16">
        <f>Q20/R20*35</f>
        <v>29.189999999999998</v>
      </c>
      <c r="T20" s="17"/>
      <c r="U20" s="17"/>
      <c r="V20" s="16"/>
      <c r="W20" s="11">
        <v>50</v>
      </c>
      <c r="X20" s="11">
        <v>100</v>
      </c>
      <c r="Y20" s="16">
        <f t="shared" si="3"/>
        <v>20</v>
      </c>
      <c r="Z20" s="16">
        <f t="shared" si="4"/>
        <v>66.758181818181811</v>
      </c>
      <c r="AA20" s="11" t="s">
        <v>13</v>
      </c>
    </row>
    <row r="21" spans="1:27" s="26" customFormat="1" ht="15.6" hidden="1" x14ac:dyDescent="0.3">
      <c r="A21" s="39">
        <v>38</v>
      </c>
      <c r="B21" s="40" t="s">
        <v>19</v>
      </c>
      <c r="C21" s="52">
        <v>15</v>
      </c>
      <c r="D21" s="15" t="s">
        <v>113</v>
      </c>
      <c r="E21" s="15" t="s">
        <v>114</v>
      </c>
      <c r="F21" s="11" t="s">
        <v>12</v>
      </c>
      <c r="G21" s="13" t="s">
        <v>22</v>
      </c>
      <c r="H21" s="11">
        <v>716</v>
      </c>
      <c r="I21" s="11">
        <v>1100</v>
      </c>
      <c r="J21" s="16">
        <f t="shared" si="0"/>
        <v>6.5090909090909088</v>
      </c>
      <c r="K21" s="17">
        <v>584</v>
      </c>
      <c r="L21" s="17">
        <v>1100</v>
      </c>
      <c r="M21" s="16">
        <f t="shared" si="1"/>
        <v>7.963636363636363</v>
      </c>
      <c r="N21" s="17"/>
      <c r="O21" s="17"/>
      <c r="P21" s="16"/>
      <c r="Q21" s="17">
        <v>3111</v>
      </c>
      <c r="R21" s="17">
        <v>4400</v>
      </c>
      <c r="S21" s="16">
        <f>Q21/R21*35</f>
        <v>24.746590909090909</v>
      </c>
      <c r="T21" s="17"/>
      <c r="U21" s="17"/>
      <c r="V21" s="16"/>
      <c r="W21" s="11">
        <v>68</v>
      </c>
      <c r="X21" s="11">
        <v>100</v>
      </c>
      <c r="Y21" s="16">
        <f t="shared" si="3"/>
        <v>27.200000000000003</v>
      </c>
      <c r="Z21" s="16">
        <f t="shared" si="4"/>
        <v>66.419318181818184</v>
      </c>
      <c r="AA21" s="11" t="s">
        <v>13</v>
      </c>
    </row>
    <row r="22" spans="1:27" s="26" customFormat="1" ht="15.6" hidden="1" x14ac:dyDescent="0.3">
      <c r="A22" s="39"/>
      <c r="B22" s="40"/>
      <c r="C22" s="52">
        <v>16</v>
      </c>
      <c r="D22" s="15" t="s">
        <v>169</v>
      </c>
      <c r="E22" s="15" t="s">
        <v>170</v>
      </c>
      <c r="F22" s="11" t="s">
        <v>14</v>
      </c>
      <c r="G22" s="13" t="s">
        <v>89</v>
      </c>
      <c r="H22" s="11">
        <v>901</v>
      </c>
      <c r="I22" s="11">
        <v>1100</v>
      </c>
      <c r="J22" s="16">
        <f t="shared" si="0"/>
        <v>8.1909090909090914</v>
      </c>
      <c r="K22" s="17">
        <v>728</v>
      </c>
      <c r="L22" s="17">
        <v>1100</v>
      </c>
      <c r="M22" s="16">
        <f t="shared" si="1"/>
        <v>9.9272727272727277</v>
      </c>
      <c r="N22" s="17"/>
      <c r="O22" s="17"/>
      <c r="P22" s="16"/>
      <c r="Q22" s="17">
        <v>2796</v>
      </c>
      <c r="R22" s="17">
        <v>4400</v>
      </c>
      <c r="S22" s="16">
        <f>Q22/R22*35</f>
        <v>22.240909090909092</v>
      </c>
      <c r="T22" s="17"/>
      <c r="U22" s="17"/>
      <c r="V22" s="16"/>
      <c r="W22" s="11">
        <v>63</v>
      </c>
      <c r="X22" s="11">
        <v>100</v>
      </c>
      <c r="Y22" s="16">
        <f t="shared" si="3"/>
        <v>25.2</v>
      </c>
      <c r="Z22" s="16">
        <f t="shared" si="4"/>
        <v>65.559090909090912</v>
      </c>
      <c r="AA22" s="11" t="s">
        <v>13</v>
      </c>
    </row>
    <row r="23" spans="1:27" s="26" customFormat="1" ht="15.6" hidden="1" x14ac:dyDescent="0.3">
      <c r="A23" s="39">
        <v>29</v>
      </c>
      <c r="B23" s="40" t="s">
        <v>19</v>
      </c>
      <c r="C23" s="52">
        <v>17</v>
      </c>
      <c r="D23" s="15" t="s">
        <v>145</v>
      </c>
      <c r="E23" s="15" t="s">
        <v>146</v>
      </c>
      <c r="F23" s="11" t="s">
        <v>14</v>
      </c>
      <c r="G23" s="13" t="s">
        <v>93</v>
      </c>
      <c r="H23" s="11">
        <v>536</v>
      </c>
      <c r="I23" s="11">
        <v>850</v>
      </c>
      <c r="J23" s="16">
        <f t="shared" si="0"/>
        <v>6.3058823529411772</v>
      </c>
      <c r="K23" s="17">
        <v>520</v>
      </c>
      <c r="L23" s="17">
        <v>1100</v>
      </c>
      <c r="M23" s="16">
        <f t="shared" si="1"/>
        <v>7.0909090909090908</v>
      </c>
      <c r="N23" s="17"/>
      <c r="O23" s="17"/>
      <c r="P23" s="16"/>
      <c r="Q23" s="17">
        <v>3432</v>
      </c>
      <c r="R23" s="17">
        <v>4400</v>
      </c>
      <c r="S23" s="16">
        <f>Q23/R23*35</f>
        <v>27.3</v>
      </c>
      <c r="T23" s="17"/>
      <c r="U23" s="17"/>
      <c r="V23" s="16"/>
      <c r="W23" s="11">
        <v>62</v>
      </c>
      <c r="X23" s="11">
        <v>100</v>
      </c>
      <c r="Y23" s="16">
        <f t="shared" si="3"/>
        <v>24.8</v>
      </c>
      <c r="Z23" s="16">
        <f t="shared" si="4"/>
        <v>65.49679144385027</v>
      </c>
      <c r="AA23" s="11" t="s">
        <v>13</v>
      </c>
    </row>
    <row r="24" spans="1:27" s="26" customFormat="1" ht="15.6" hidden="1" x14ac:dyDescent="0.3">
      <c r="A24" s="46"/>
      <c r="B24" s="46"/>
      <c r="C24" s="52">
        <v>18</v>
      </c>
      <c r="D24" s="18" t="s">
        <v>159</v>
      </c>
      <c r="E24" s="18" t="s">
        <v>160</v>
      </c>
      <c r="F24" s="13" t="s">
        <v>104</v>
      </c>
      <c r="G24" s="13" t="s">
        <v>90</v>
      </c>
      <c r="H24" s="13">
        <v>945</v>
      </c>
      <c r="I24" s="13">
        <v>1100</v>
      </c>
      <c r="J24" s="38">
        <f t="shared" si="0"/>
        <v>8.5909090909090917</v>
      </c>
      <c r="K24" s="13">
        <v>812</v>
      </c>
      <c r="L24" s="13">
        <v>1100</v>
      </c>
      <c r="M24" s="38">
        <f t="shared" si="1"/>
        <v>11.072727272727272</v>
      </c>
      <c r="N24" s="50"/>
      <c r="O24" s="50"/>
      <c r="P24" s="50"/>
      <c r="Q24" s="17">
        <v>3172</v>
      </c>
      <c r="R24" s="17">
        <v>4400</v>
      </c>
      <c r="S24" s="16">
        <f>Q24/R24*35</f>
        <v>25.231818181818184</v>
      </c>
      <c r="T24" s="50"/>
      <c r="U24" s="50"/>
      <c r="V24" s="50"/>
      <c r="W24" s="13">
        <v>50</v>
      </c>
      <c r="X24" s="13">
        <v>100</v>
      </c>
      <c r="Y24" s="38">
        <f t="shared" si="3"/>
        <v>20</v>
      </c>
      <c r="Z24" s="16">
        <f t="shared" si="4"/>
        <v>64.895454545454555</v>
      </c>
      <c r="AA24" s="11" t="s">
        <v>13</v>
      </c>
    </row>
    <row r="25" spans="1:27" s="26" customFormat="1" ht="15.6" hidden="1" x14ac:dyDescent="0.3">
      <c r="A25" s="42"/>
      <c r="B25" s="42"/>
      <c r="C25" s="52">
        <v>19</v>
      </c>
      <c r="D25" s="18" t="s">
        <v>127</v>
      </c>
      <c r="E25" s="18" t="s">
        <v>128</v>
      </c>
      <c r="F25" s="13" t="s">
        <v>12</v>
      </c>
      <c r="G25" s="13" t="s">
        <v>22</v>
      </c>
      <c r="H25" s="13">
        <v>836</v>
      </c>
      <c r="I25" s="13">
        <v>1050</v>
      </c>
      <c r="J25" s="38">
        <f t="shared" si="0"/>
        <v>7.961904761904762</v>
      </c>
      <c r="K25" s="13">
        <v>714</v>
      </c>
      <c r="L25" s="13">
        <v>1100</v>
      </c>
      <c r="M25" s="38">
        <f t="shared" si="1"/>
        <v>9.7363636363636363</v>
      </c>
      <c r="N25" s="17">
        <v>534</v>
      </c>
      <c r="O25" s="17">
        <v>900</v>
      </c>
      <c r="P25" s="16">
        <f>N25/O25*15</f>
        <v>8.9</v>
      </c>
      <c r="Q25" s="13"/>
      <c r="R25" s="13"/>
      <c r="S25" s="38"/>
      <c r="T25" s="17">
        <v>1701</v>
      </c>
      <c r="U25" s="17">
        <v>2100</v>
      </c>
      <c r="V25" s="16">
        <f>T25/U25*20</f>
        <v>16.200000000000003</v>
      </c>
      <c r="W25" s="13">
        <v>54</v>
      </c>
      <c r="X25" s="13">
        <v>100</v>
      </c>
      <c r="Y25" s="38">
        <f t="shared" si="3"/>
        <v>21.6</v>
      </c>
      <c r="Z25" s="16">
        <f t="shared" si="4"/>
        <v>64.398268398268399</v>
      </c>
      <c r="AA25" s="11" t="s">
        <v>13</v>
      </c>
    </row>
    <row r="26" spans="1:27" s="26" customFormat="1" ht="15.6" hidden="1" x14ac:dyDescent="0.3">
      <c r="A26" s="39"/>
      <c r="B26" s="40"/>
      <c r="C26" s="52">
        <v>20</v>
      </c>
      <c r="D26" s="15" t="s">
        <v>109</v>
      </c>
      <c r="E26" s="15" t="s">
        <v>110</v>
      </c>
      <c r="F26" s="11" t="s">
        <v>12</v>
      </c>
      <c r="G26" s="13" t="s">
        <v>90</v>
      </c>
      <c r="H26" s="11">
        <v>797</v>
      </c>
      <c r="I26" s="11">
        <v>1100</v>
      </c>
      <c r="J26" s="16">
        <f t="shared" si="0"/>
        <v>7.2454545454545451</v>
      </c>
      <c r="K26" s="17">
        <v>790</v>
      </c>
      <c r="L26" s="17">
        <v>1100</v>
      </c>
      <c r="M26" s="16">
        <f t="shared" si="1"/>
        <v>10.772727272727272</v>
      </c>
      <c r="N26" s="17"/>
      <c r="O26" s="17"/>
      <c r="P26" s="16"/>
      <c r="Q26" s="17">
        <v>3298</v>
      </c>
      <c r="R26" s="17">
        <v>4400</v>
      </c>
      <c r="S26" s="16">
        <f>Q26/R26*35</f>
        <v>26.234090909090909</v>
      </c>
      <c r="T26" s="17"/>
      <c r="U26" s="17"/>
      <c r="V26" s="16"/>
      <c r="W26" s="11">
        <v>50</v>
      </c>
      <c r="X26" s="11">
        <v>100</v>
      </c>
      <c r="Y26" s="16">
        <f t="shared" si="3"/>
        <v>20</v>
      </c>
      <c r="Z26" s="16">
        <f t="shared" si="4"/>
        <v>64.252272727272725</v>
      </c>
      <c r="AA26" s="11" t="s">
        <v>13</v>
      </c>
    </row>
    <row r="27" spans="1:27" s="2" customFormat="1" ht="15.6" hidden="1" x14ac:dyDescent="0.3">
      <c r="A27" s="10">
        <v>33</v>
      </c>
      <c r="B27" s="14" t="s">
        <v>19</v>
      </c>
      <c r="C27" s="52">
        <v>21</v>
      </c>
      <c r="D27" s="15" t="s">
        <v>64</v>
      </c>
      <c r="E27" s="15" t="s">
        <v>65</v>
      </c>
      <c r="F27" s="11" t="s">
        <v>12</v>
      </c>
      <c r="G27" s="13" t="s">
        <v>90</v>
      </c>
      <c r="H27" s="11">
        <v>925</v>
      </c>
      <c r="I27" s="11">
        <v>1100</v>
      </c>
      <c r="J27" s="16">
        <f t="shared" si="0"/>
        <v>8.4090909090909101</v>
      </c>
      <c r="K27" s="17">
        <v>818</v>
      </c>
      <c r="L27" s="17">
        <v>1100</v>
      </c>
      <c r="M27" s="16">
        <f t="shared" si="1"/>
        <v>11.154545454545454</v>
      </c>
      <c r="N27" s="17"/>
      <c r="O27" s="17"/>
      <c r="P27" s="16"/>
      <c r="Q27" s="17">
        <v>3226</v>
      </c>
      <c r="R27" s="17">
        <v>4200</v>
      </c>
      <c r="S27" s="16">
        <f>Q27/R27*35</f>
        <v>26.883333333333333</v>
      </c>
      <c r="T27" s="17"/>
      <c r="U27" s="17"/>
      <c r="V27" s="16"/>
      <c r="W27" s="11">
        <v>50</v>
      </c>
      <c r="X27" s="11">
        <v>100</v>
      </c>
      <c r="Y27" s="16">
        <f t="shared" si="3"/>
        <v>20</v>
      </c>
      <c r="Z27" s="16">
        <f t="shared" si="4"/>
        <v>66.446969696969688</v>
      </c>
      <c r="AA27" s="11" t="s">
        <v>13</v>
      </c>
    </row>
    <row r="28" spans="1:27" s="2" customFormat="1" ht="15.6" hidden="1" x14ac:dyDescent="0.3">
      <c r="A28" s="10">
        <v>15</v>
      </c>
      <c r="B28" s="14" t="s">
        <v>19</v>
      </c>
      <c r="C28" s="52">
        <v>22</v>
      </c>
      <c r="D28" s="15" t="s">
        <v>71</v>
      </c>
      <c r="E28" s="15" t="s">
        <v>72</v>
      </c>
      <c r="F28" s="11" t="s">
        <v>12</v>
      </c>
      <c r="G28" s="13" t="s">
        <v>90</v>
      </c>
      <c r="H28" s="11">
        <v>865</v>
      </c>
      <c r="I28" s="11">
        <v>1100</v>
      </c>
      <c r="J28" s="16">
        <f t="shared" si="0"/>
        <v>7.8636363636363633</v>
      </c>
      <c r="K28" s="17">
        <v>841</v>
      </c>
      <c r="L28" s="17">
        <v>1100</v>
      </c>
      <c r="M28" s="16">
        <f t="shared" si="1"/>
        <v>11.468181818181819</v>
      </c>
      <c r="N28" s="17"/>
      <c r="O28" s="17"/>
      <c r="P28" s="16"/>
      <c r="Q28" s="17">
        <v>3201</v>
      </c>
      <c r="R28" s="17">
        <v>4200</v>
      </c>
      <c r="S28" s="16">
        <f>Q28/R28*35</f>
        <v>26.675000000000001</v>
      </c>
      <c r="T28" s="17"/>
      <c r="U28" s="17"/>
      <c r="V28" s="16"/>
      <c r="W28" s="11">
        <v>50</v>
      </c>
      <c r="X28" s="11">
        <v>100</v>
      </c>
      <c r="Y28" s="16">
        <f t="shared" si="3"/>
        <v>20</v>
      </c>
      <c r="Z28" s="16">
        <f t="shared" si="4"/>
        <v>66.006818181818176</v>
      </c>
      <c r="AA28" s="11" t="s">
        <v>13</v>
      </c>
    </row>
    <row r="29" spans="1:27" s="2" customFormat="1" ht="15.6" hidden="1" x14ac:dyDescent="0.3">
      <c r="A29" s="10">
        <v>16</v>
      </c>
      <c r="B29" s="14" t="s">
        <v>19</v>
      </c>
      <c r="C29" s="52">
        <v>23</v>
      </c>
      <c r="D29" s="18" t="s">
        <v>96</v>
      </c>
      <c r="E29" s="18" t="s">
        <v>97</v>
      </c>
      <c r="F29" s="11" t="s">
        <v>12</v>
      </c>
      <c r="G29" s="13" t="s">
        <v>90</v>
      </c>
      <c r="H29" s="11">
        <v>947</v>
      </c>
      <c r="I29" s="11">
        <v>1100</v>
      </c>
      <c r="J29" s="16">
        <f t="shared" si="0"/>
        <v>8.6090909090909093</v>
      </c>
      <c r="K29" s="14">
        <v>827</v>
      </c>
      <c r="L29" s="17">
        <v>1100</v>
      </c>
      <c r="M29" s="16">
        <f t="shared" si="1"/>
        <v>11.277272727272727</v>
      </c>
      <c r="N29" s="14"/>
      <c r="O29" s="14"/>
      <c r="P29" s="14"/>
      <c r="Q29" s="14">
        <v>3124</v>
      </c>
      <c r="R29" s="17">
        <v>4200</v>
      </c>
      <c r="S29" s="16">
        <f>Q29/R29*35</f>
        <v>26.033333333333335</v>
      </c>
      <c r="T29" s="14"/>
      <c r="U29" s="14"/>
      <c r="V29" s="14"/>
      <c r="W29" s="14">
        <v>50</v>
      </c>
      <c r="X29" s="11">
        <v>100</v>
      </c>
      <c r="Y29" s="16">
        <f t="shared" si="3"/>
        <v>20</v>
      </c>
      <c r="Z29" s="16">
        <f t="shared" si="4"/>
        <v>65.919696969696972</v>
      </c>
      <c r="AA29" s="11" t="s">
        <v>13</v>
      </c>
    </row>
    <row r="30" spans="1:27" s="2" customFormat="1" ht="15.6" hidden="1" x14ac:dyDescent="0.3">
      <c r="A30" s="10"/>
      <c r="B30" s="14"/>
      <c r="C30" s="52">
        <v>24</v>
      </c>
      <c r="D30" s="15" t="s">
        <v>52</v>
      </c>
      <c r="E30" s="15" t="s">
        <v>53</v>
      </c>
      <c r="F30" s="11" t="s">
        <v>12</v>
      </c>
      <c r="G30" s="13" t="s">
        <v>90</v>
      </c>
      <c r="H30" s="11">
        <v>828</v>
      </c>
      <c r="I30" s="11">
        <v>1100</v>
      </c>
      <c r="J30" s="16">
        <f t="shared" si="0"/>
        <v>7.5272727272727273</v>
      </c>
      <c r="K30" s="17">
        <v>818</v>
      </c>
      <c r="L30" s="17">
        <v>1100</v>
      </c>
      <c r="M30" s="16">
        <f t="shared" si="1"/>
        <v>11.154545454545454</v>
      </c>
      <c r="N30" s="17">
        <v>559</v>
      </c>
      <c r="O30" s="17">
        <v>900</v>
      </c>
      <c r="P30" s="16">
        <f>N30/O30*15</f>
        <v>9.3166666666666664</v>
      </c>
      <c r="Q30" s="17"/>
      <c r="R30" s="17"/>
      <c r="S30" s="16"/>
      <c r="T30" s="17">
        <v>1551</v>
      </c>
      <c r="U30" s="17">
        <v>2000</v>
      </c>
      <c r="V30" s="16">
        <f>T30/U30*20</f>
        <v>15.51</v>
      </c>
      <c r="W30" s="11">
        <v>56</v>
      </c>
      <c r="X30" s="11">
        <v>100</v>
      </c>
      <c r="Y30" s="16">
        <f t="shared" si="3"/>
        <v>22.400000000000002</v>
      </c>
      <c r="Z30" s="16">
        <f t="shared" si="4"/>
        <v>65.908484848484846</v>
      </c>
      <c r="AA30" s="11" t="s">
        <v>13</v>
      </c>
    </row>
    <row r="31" spans="1:27" s="2" customFormat="1" ht="15.6" hidden="1" x14ac:dyDescent="0.3">
      <c r="A31" s="10">
        <v>17</v>
      </c>
      <c r="B31" s="14" t="s">
        <v>19</v>
      </c>
      <c r="C31" s="52">
        <v>25</v>
      </c>
      <c r="D31" s="15" t="s">
        <v>30</v>
      </c>
      <c r="E31" s="15" t="s">
        <v>31</v>
      </c>
      <c r="F31" s="11" t="s">
        <v>12</v>
      </c>
      <c r="G31" s="13" t="s">
        <v>90</v>
      </c>
      <c r="H31" s="11">
        <v>955</v>
      </c>
      <c r="I31" s="11">
        <v>1100</v>
      </c>
      <c r="J31" s="16">
        <f t="shared" si="0"/>
        <v>8.6818181818181817</v>
      </c>
      <c r="K31" s="17">
        <v>753</v>
      </c>
      <c r="L31" s="17">
        <v>1100</v>
      </c>
      <c r="M31" s="16">
        <f t="shared" si="1"/>
        <v>10.268181818181819</v>
      </c>
      <c r="N31" s="17"/>
      <c r="O31" s="17"/>
      <c r="P31" s="16"/>
      <c r="Q31" s="17">
        <v>3216</v>
      </c>
      <c r="R31" s="17">
        <v>4200</v>
      </c>
      <c r="S31" s="16">
        <f>Q31/R31*35</f>
        <v>26.799999999999997</v>
      </c>
      <c r="T31" s="17"/>
      <c r="U31" s="17"/>
      <c r="V31" s="16"/>
      <c r="W31" s="11">
        <v>50</v>
      </c>
      <c r="X31" s="11">
        <v>100</v>
      </c>
      <c r="Y31" s="16">
        <f t="shared" si="3"/>
        <v>20</v>
      </c>
      <c r="Z31" s="16">
        <f t="shared" si="4"/>
        <v>65.75</v>
      </c>
      <c r="AA31" s="11" t="s">
        <v>13</v>
      </c>
    </row>
    <row r="32" spans="1:27" s="2" customFormat="1" ht="15.6" hidden="1" x14ac:dyDescent="0.3">
      <c r="A32" s="10">
        <v>32</v>
      </c>
      <c r="B32" s="14" t="s">
        <v>19</v>
      </c>
      <c r="C32" s="52">
        <v>26</v>
      </c>
      <c r="D32" s="15" t="s">
        <v>73</v>
      </c>
      <c r="E32" s="15" t="s">
        <v>74</v>
      </c>
      <c r="F32" s="11" t="s">
        <v>12</v>
      </c>
      <c r="G32" s="13" t="s">
        <v>90</v>
      </c>
      <c r="H32" s="11">
        <v>728</v>
      </c>
      <c r="I32" s="11">
        <v>1100</v>
      </c>
      <c r="J32" s="16">
        <f t="shared" si="0"/>
        <v>6.6181818181818191</v>
      </c>
      <c r="K32" s="17">
        <v>600</v>
      </c>
      <c r="L32" s="17">
        <v>1100</v>
      </c>
      <c r="M32" s="16">
        <f t="shared" si="1"/>
        <v>8.1818181818181817</v>
      </c>
      <c r="N32" s="17">
        <v>571</v>
      </c>
      <c r="O32" s="17">
        <v>900</v>
      </c>
      <c r="P32" s="16">
        <f>N32/O32*15</f>
        <v>9.5166666666666675</v>
      </c>
      <c r="Q32" s="17"/>
      <c r="R32" s="17"/>
      <c r="S32" s="16"/>
      <c r="T32" s="17">
        <v>1504</v>
      </c>
      <c r="U32" s="17">
        <v>2000</v>
      </c>
      <c r="V32" s="16">
        <f>T32/U32*20</f>
        <v>15.04</v>
      </c>
      <c r="W32" s="11">
        <v>65</v>
      </c>
      <c r="X32" s="11">
        <v>100</v>
      </c>
      <c r="Y32" s="16">
        <f t="shared" si="3"/>
        <v>26</v>
      </c>
      <c r="Z32" s="16">
        <f t="shared" si="4"/>
        <v>65.356666666666669</v>
      </c>
      <c r="AA32" s="11" t="s">
        <v>13</v>
      </c>
    </row>
    <row r="33" spans="1:27" s="2" customFormat="1" ht="15.6" hidden="1" x14ac:dyDescent="0.3">
      <c r="A33" s="10"/>
      <c r="B33" s="14"/>
      <c r="C33" s="52">
        <v>27</v>
      </c>
      <c r="D33" s="15" t="s">
        <v>48</v>
      </c>
      <c r="E33" s="15" t="s">
        <v>49</v>
      </c>
      <c r="F33" s="11" t="s">
        <v>12</v>
      </c>
      <c r="G33" s="13" t="s">
        <v>16</v>
      </c>
      <c r="H33" s="11">
        <v>821</v>
      </c>
      <c r="I33" s="11">
        <v>1100</v>
      </c>
      <c r="J33" s="16">
        <f t="shared" si="0"/>
        <v>7.463636363636363</v>
      </c>
      <c r="K33" s="17">
        <v>744</v>
      </c>
      <c r="L33" s="17">
        <v>1100</v>
      </c>
      <c r="M33" s="16">
        <f t="shared" si="1"/>
        <v>10.145454545454546</v>
      </c>
      <c r="N33" s="17"/>
      <c r="O33" s="17"/>
      <c r="P33" s="16"/>
      <c r="Q33" s="17">
        <v>3122</v>
      </c>
      <c r="R33" s="17">
        <v>4200</v>
      </c>
      <c r="S33" s="16">
        <f>Q33/R33*35</f>
        <v>26.016666666666666</v>
      </c>
      <c r="T33" s="17"/>
      <c r="U33" s="17"/>
      <c r="V33" s="16"/>
      <c r="W33" s="11">
        <v>54</v>
      </c>
      <c r="X33" s="11">
        <v>100</v>
      </c>
      <c r="Y33" s="16">
        <f t="shared" si="3"/>
        <v>21.6</v>
      </c>
      <c r="Z33" s="16">
        <f t="shared" si="4"/>
        <v>65.225757575757569</v>
      </c>
      <c r="AA33" s="11" t="s">
        <v>13</v>
      </c>
    </row>
    <row r="34" spans="1:27" s="2" customFormat="1" ht="15.6" hidden="1" x14ac:dyDescent="0.3">
      <c r="A34" s="10">
        <v>13</v>
      </c>
      <c r="B34" s="14" t="s">
        <v>19</v>
      </c>
      <c r="C34" s="52">
        <v>28</v>
      </c>
      <c r="D34" s="15" t="s">
        <v>58</v>
      </c>
      <c r="E34" s="15" t="s">
        <v>59</v>
      </c>
      <c r="F34" s="11" t="s">
        <v>12</v>
      </c>
      <c r="G34" s="13" t="s">
        <v>90</v>
      </c>
      <c r="H34" s="11">
        <v>792</v>
      </c>
      <c r="I34" s="11">
        <v>1100</v>
      </c>
      <c r="J34" s="16">
        <f t="shared" si="0"/>
        <v>7.1999999999999993</v>
      </c>
      <c r="K34" s="17">
        <v>753</v>
      </c>
      <c r="L34" s="17">
        <v>1100</v>
      </c>
      <c r="M34" s="16">
        <f t="shared" si="1"/>
        <v>10.268181818181819</v>
      </c>
      <c r="N34" s="17"/>
      <c r="O34" s="17"/>
      <c r="P34" s="16"/>
      <c r="Q34" s="17">
        <v>3254</v>
      </c>
      <c r="R34" s="17">
        <v>4200</v>
      </c>
      <c r="S34" s="16">
        <f>Q34/R34*35</f>
        <v>27.116666666666667</v>
      </c>
      <c r="T34" s="17"/>
      <c r="U34" s="17"/>
      <c r="V34" s="16"/>
      <c r="W34" s="11">
        <v>51</v>
      </c>
      <c r="X34" s="11">
        <v>100</v>
      </c>
      <c r="Y34" s="16">
        <f t="shared" si="3"/>
        <v>20.399999999999999</v>
      </c>
      <c r="Z34" s="16">
        <f t="shared" si="4"/>
        <v>64.984848484848484</v>
      </c>
      <c r="AA34" s="11" t="s">
        <v>13</v>
      </c>
    </row>
    <row r="35" spans="1:27" s="2" customFormat="1" ht="15.6" hidden="1" x14ac:dyDescent="0.3">
      <c r="A35" s="10"/>
      <c r="B35" s="14"/>
      <c r="C35" s="52">
        <v>29</v>
      </c>
      <c r="D35" s="15" t="s">
        <v>26</v>
      </c>
      <c r="E35" s="15" t="s">
        <v>27</v>
      </c>
      <c r="F35" s="11" t="s">
        <v>12</v>
      </c>
      <c r="G35" s="13" t="s">
        <v>22</v>
      </c>
      <c r="H35" s="11">
        <v>842</v>
      </c>
      <c r="I35" s="11">
        <v>1100</v>
      </c>
      <c r="J35" s="16">
        <f t="shared" si="0"/>
        <v>7.6545454545454552</v>
      </c>
      <c r="K35" s="17">
        <v>862</v>
      </c>
      <c r="L35" s="17">
        <v>1100</v>
      </c>
      <c r="M35" s="16">
        <f t="shared" si="1"/>
        <v>11.754545454545456</v>
      </c>
      <c r="N35" s="17"/>
      <c r="O35" s="17"/>
      <c r="P35" s="16"/>
      <c r="Q35" s="17">
        <v>3044</v>
      </c>
      <c r="R35" s="17">
        <v>4200</v>
      </c>
      <c r="S35" s="16">
        <f>Q35/R35*35</f>
        <v>25.366666666666664</v>
      </c>
      <c r="T35" s="17"/>
      <c r="U35" s="17"/>
      <c r="V35" s="16"/>
      <c r="W35" s="11">
        <v>50</v>
      </c>
      <c r="X35" s="11">
        <v>100</v>
      </c>
      <c r="Y35" s="16">
        <f t="shared" si="3"/>
        <v>20</v>
      </c>
      <c r="Z35" s="16">
        <f t="shared" si="4"/>
        <v>64.775757575757581</v>
      </c>
      <c r="AA35" s="11" t="s">
        <v>13</v>
      </c>
    </row>
    <row r="36" spans="1:27" s="2" customFormat="1" ht="15.6" hidden="1" x14ac:dyDescent="0.3">
      <c r="A36" s="10">
        <v>3</v>
      </c>
      <c r="B36" s="14" t="s">
        <v>19</v>
      </c>
      <c r="C36" s="52">
        <v>30</v>
      </c>
      <c r="D36" s="15" t="s">
        <v>42</v>
      </c>
      <c r="E36" s="15" t="s">
        <v>43</v>
      </c>
      <c r="F36" s="11" t="s">
        <v>12</v>
      </c>
      <c r="G36" s="13" t="s">
        <v>22</v>
      </c>
      <c r="H36" s="11">
        <v>828</v>
      </c>
      <c r="I36" s="11">
        <v>1100</v>
      </c>
      <c r="J36" s="16">
        <f t="shared" si="0"/>
        <v>7.5272727272727273</v>
      </c>
      <c r="K36" s="17">
        <v>717</v>
      </c>
      <c r="L36" s="17">
        <v>1100</v>
      </c>
      <c r="M36" s="16">
        <f t="shared" si="1"/>
        <v>9.7772727272727273</v>
      </c>
      <c r="N36" s="17"/>
      <c r="O36" s="17"/>
      <c r="P36" s="16"/>
      <c r="Q36" s="17">
        <v>3289</v>
      </c>
      <c r="R36" s="17">
        <v>4200</v>
      </c>
      <c r="S36" s="16">
        <f>Q36/R36*35</f>
        <v>27.408333333333331</v>
      </c>
      <c r="T36" s="17"/>
      <c r="U36" s="17"/>
      <c r="V36" s="16"/>
      <c r="W36" s="11">
        <v>50</v>
      </c>
      <c r="X36" s="11">
        <v>100</v>
      </c>
      <c r="Y36" s="16">
        <f t="shared" si="3"/>
        <v>20</v>
      </c>
      <c r="Z36" s="16">
        <f t="shared" si="4"/>
        <v>64.712878787878793</v>
      </c>
      <c r="AA36" s="11" t="s">
        <v>13</v>
      </c>
    </row>
    <row r="37" spans="1:27" s="2" customFormat="1" ht="15.6" hidden="1" x14ac:dyDescent="0.3">
      <c r="A37" s="10"/>
      <c r="B37" s="14"/>
      <c r="C37" s="52">
        <v>31</v>
      </c>
      <c r="D37" s="15" t="s">
        <v>38</v>
      </c>
      <c r="E37" s="15" t="s">
        <v>39</v>
      </c>
      <c r="F37" s="11" t="s">
        <v>12</v>
      </c>
      <c r="G37" s="13" t="s">
        <v>22</v>
      </c>
      <c r="H37" s="11">
        <v>808</v>
      </c>
      <c r="I37" s="11">
        <v>1100</v>
      </c>
      <c r="J37" s="16">
        <f t="shared" si="0"/>
        <v>7.3454545454545448</v>
      </c>
      <c r="K37" s="17">
        <v>839</v>
      </c>
      <c r="L37" s="17">
        <v>1100</v>
      </c>
      <c r="M37" s="16">
        <f t="shared" si="1"/>
        <v>11.440909090909091</v>
      </c>
      <c r="N37" s="17"/>
      <c r="O37" s="17"/>
      <c r="P37" s="16"/>
      <c r="Q37" s="17">
        <v>3066</v>
      </c>
      <c r="R37" s="17">
        <v>4200</v>
      </c>
      <c r="S37" s="16">
        <f>Q37/R37*35</f>
        <v>25.55</v>
      </c>
      <c r="T37" s="17"/>
      <c r="U37" s="17"/>
      <c r="V37" s="16"/>
      <c r="W37" s="11">
        <v>50</v>
      </c>
      <c r="X37" s="11">
        <v>100</v>
      </c>
      <c r="Y37" s="16">
        <f t="shared" si="3"/>
        <v>20</v>
      </c>
      <c r="Z37" s="16">
        <f t="shared" si="4"/>
        <v>64.336363636363643</v>
      </c>
      <c r="AA37" s="11" t="s">
        <v>13</v>
      </c>
    </row>
    <row r="38" spans="1:27" s="2" customFormat="1" ht="15.6" hidden="1" x14ac:dyDescent="0.3">
      <c r="A38" s="10">
        <v>27</v>
      </c>
      <c r="B38" s="14" t="s">
        <v>19</v>
      </c>
      <c r="C38" s="52">
        <v>32</v>
      </c>
      <c r="D38" s="15" t="s">
        <v>21</v>
      </c>
      <c r="E38" s="15" t="s">
        <v>66</v>
      </c>
      <c r="F38" s="11" t="s">
        <v>14</v>
      </c>
      <c r="G38" s="13" t="s">
        <v>92</v>
      </c>
      <c r="H38" s="11">
        <v>600</v>
      </c>
      <c r="I38" s="11">
        <v>850</v>
      </c>
      <c r="J38" s="16">
        <f t="shared" si="0"/>
        <v>7.0588235294117654</v>
      </c>
      <c r="K38" s="17">
        <v>692</v>
      </c>
      <c r="L38" s="17">
        <v>1100</v>
      </c>
      <c r="M38" s="16">
        <f t="shared" si="1"/>
        <v>9.4363636363636374</v>
      </c>
      <c r="N38" s="17">
        <v>422</v>
      </c>
      <c r="O38" s="17">
        <v>800</v>
      </c>
      <c r="P38" s="16">
        <f>N38/O38*15</f>
        <v>7.9124999999999996</v>
      </c>
      <c r="Q38" s="17"/>
      <c r="R38" s="17"/>
      <c r="S38" s="16"/>
      <c r="T38" s="17">
        <v>2338</v>
      </c>
      <c r="U38" s="17">
        <v>3300</v>
      </c>
      <c r="V38" s="16">
        <f>T38/U38*20</f>
        <v>14.16969696969697</v>
      </c>
      <c r="W38" s="11">
        <v>64</v>
      </c>
      <c r="X38" s="11">
        <v>100</v>
      </c>
      <c r="Y38" s="16">
        <f t="shared" si="3"/>
        <v>25.6</v>
      </c>
      <c r="Z38" s="16">
        <f t="shared" si="4"/>
        <v>64.17738413547238</v>
      </c>
      <c r="AA38" s="11" t="s">
        <v>13</v>
      </c>
    </row>
    <row r="39" spans="1:27" s="2" customFormat="1" ht="15.6" hidden="1" x14ac:dyDescent="0.3">
      <c r="A39" s="10">
        <v>7</v>
      </c>
      <c r="B39" s="14" t="s">
        <v>19</v>
      </c>
      <c r="C39" s="52">
        <v>33</v>
      </c>
      <c r="D39" s="15" t="s">
        <v>82</v>
      </c>
      <c r="E39" s="15" t="s">
        <v>83</v>
      </c>
      <c r="F39" s="11" t="s">
        <v>12</v>
      </c>
      <c r="G39" s="13" t="s">
        <v>22</v>
      </c>
      <c r="H39" s="11">
        <v>793</v>
      </c>
      <c r="I39" s="11">
        <v>1050</v>
      </c>
      <c r="J39" s="16">
        <f t="shared" ref="J39:J68" si="5">H39/I39*10</f>
        <v>7.5523809523809522</v>
      </c>
      <c r="K39" s="17">
        <v>801</v>
      </c>
      <c r="L39" s="17">
        <v>1100</v>
      </c>
      <c r="M39" s="16">
        <f t="shared" ref="M39:M68" si="6">K39/L39*15</f>
        <v>10.922727272727272</v>
      </c>
      <c r="N39" s="17"/>
      <c r="O39" s="17"/>
      <c r="P39" s="16"/>
      <c r="Q39" s="17">
        <v>3117</v>
      </c>
      <c r="R39" s="17">
        <v>4200</v>
      </c>
      <c r="S39" s="16">
        <f>Q39/R39*35</f>
        <v>25.974999999999998</v>
      </c>
      <c r="T39" s="17"/>
      <c r="U39" s="17"/>
      <c r="V39" s="16"/>
      <c r="W39" s="11">
        <v>50</v>
      </c>
      <c r="X39" s="11">
        <v>100</v>
      </c>
      <c r="Y39" s="16">
        <f t="shared" ref="Y39:Y68" si="7">W39/X39*40</f>
        <v>20</v>
      </c>
      <c r="Z39" s="16">
        <f t="shared" ref="Z39:Z70" si="8">SUM(J39,M39,P39,S39,V39,Y39)</f>
        <v>64.450108225108224</v>
      </c>
      <c r="AA39" s="11" t="s">
        <v>13</v>
      </c>
    </row>
    <row r="40" spans="1:27" s="2" customFormat="1" ht="15.6" hidden="1" x14ac:dyDescent="0.3">
      <c r="A40" s="10"/>
      <c r="B40" s="14"/>
      <c r="C40" s="52">
        <v>34</v>
      </c>
      <c r="D40" s="15" t="s">
        <v>44</v>
      </c>
      <c r="E40" s="15" t="s">
        <v>45</v>
      </c>
      <c r="F40" s="11" t="s">
        <v>12</v>
      </c>
      <c r="G40" s="13" t="s">
        <v>22</v>
      </c>
      <c r="H40" s="11">
        <v>861</v>
      </c>
      <c r="I40" s="11">
        <v>1100</v>
      </c>
      <c r="J40" s="16">
        <f t="shared" si="5"/>
        <v>7.8272727272727272</v>
      </c>
      <c r="K40" s="17">
        <v>755</v>
      </c>
      <c r="L40" s="17">
        <v>1100</v>
      </c>
      <c r="M40" s="16">
        <f t="shared" si="6"/>
        <v>10.295454545454547</v>
      </c>
      <c r="N40" s="17"/>
      <c r="O40" s="17"/>
      <c r="P40" s="16"/>
      <c r="Q40" s="17">
        <v>3117</v>
      </c>
      <c r="R40" s="17">
        <v>4200</v>
      </c>
      <c r="S40" s="16">
        <f>Q40/R40*35</f>
        <v>25.974999999999998</v>
      </c>
      <c r="T40" s="17"/>
      <c r="U40" s="17"/>
      <c r="V40" s="16"/>
      <c r="W40" s="11">
        <v>50</v>
      </c>
      <c r="X40" s="11">
        <v>100</v>
      </c>
      <c r="Y40" s="16">
        <f t="shared" si="7"/>
        <v>20</v>
      </c>
      <c r="Z40" s="16">
        <f t="shared" si="8"/>
        <v>64.097727272727269</v>
      </c>
      <c r="AA40" s="11" t="s">
        <v>13</v>
      </c>
    </row>
    <row r="41" spans="1:27" s="2" customFormat="1" ht="15.6" hidden="1" x14ac:dyDescent="0.3">
      <c r="A41" s="10"/>
      <c r="B41" s="14"/>
      <c r="C41" s="52">
        <v>35</v>
      </c>
      <c r="D41" s="18" t="s">
        <v>98</v>
      </c>
      <c r="E41" s="18" t="s">
        <v>99</v>
      </c>
      <c r="F41" s="11" t="s">
        <v>12</v>
      </c>
      <c r="G41" s="13" t="s">
        <v>90</v>
      </c>
      <c r="H41" s="11">
        <v>969</v>
      </c>
      <c r="I41" s="11">
        <v>1100</v>
      </c>
      <c r="J41" s="16">
        <f t="shared" si="5"/>
        <v>8.8090909090909086</v>
      </c>
      <c r="K41" s="11">
        <v>762</v>
      </c>
      <c r="L41" s="11">
        <v>1100</v>
      </c>
      <c r="M41" s="16">
        <f t="shared" si="6"/>
        <v>10.390909090909091</v>
      </c>
      <c r="N41" s="11"/>
      <c r="O41" s="11"/>
      <c r="P41" s="11"/>
      <c r="Q41" s="11">
        <v>2954</v>
      </c>
      <c r="R41" s="17">
        <v>4200</v>
      </c>
      <c r="S41" s="16">
        <f>Q41/R41*35</f>
        <v>24.616666666666667</v>
      </c>
      <c r="T41" s="11"/>
      <c r="U41" s="11"/>
      <c r="V41" s="11"/>
      <c r="W41" s="11">
        <v>50</v>
      </c>
      <c r="X41" s="11">
        <v>100</v>
      </c>
      <c r="Y41" s="16">
        <f t="shared" si="7"/>
        <v>20</v>
      </c>
      <c r="Z41" s="16">
        <f t="shared" si="8"/>
        <v>63.816666666666663</v>
      </c>
      <c r="AA41" s="11" t="s">
        <v>13</v>
      </c>
    </row>
    <row r="42" spans="1:27" s="2" customFormat="1" ht="15.6" hidden="1" x14ac:dyDescent="0.3">
      <c r="A42" s="19"/>
      <c r="B42" s="14"/>
      <c r="C42" s="52">
        <v>36</v>
      </c>
      <c r="D42" s="15" t="s">
        <v>34</v>
      </c>
      <c r="E42" s="15" t="s">
        <v>35</v>
      </c>
      <c r="F42" s="11" t="s">
        <v>12</v>
      </c>
      <c r="G42" s="13" t="s">
        <v>22</v>
      </c>
      <c r="H42" s="11">
        <v>671</v>
      </c>
      <c r="I42" s="11">
        <v>1100</v>
      </c>
      <c r="J42" s="16">
        <f t="shared" si="5"/>
        <v>6.1</v>
      </c>
      <c r="K42" s="17">
        <v>713</v>
      </c>
      <c r="L42" s="17">
        <v>1100</v>
      </c>
      <c r="M42" s="16">
        <f t="shared" si="6"/>
        <v>9.7227272727272727</v>
      </c>
      <c r="N42" s="17"/>
      <c r="O42" s="17"/>
      <c r="P42" s="16"/>
      <c r="Q42" s="17">
        <v>2902</v>
      </c>
      <c r="R42" s="17">
        <v>4200</v>
      </c>
      <c r="S42" s="16">
        <f>Q42/R42*35</f>
        <v>24.183333333333334</v>
      </c>
      <c r="T42" s="17"/>
      <c r="U42" s="17"/>
      <c r="V42" s="16"/>
      <c r="W42" s="11">
        <v>59</v>
      </c>
      <c r="X42" s="11">
        <v>100</v>
      </c>
      <c r="Y42" s="16">
        <f t="shared" si="7"/>
        <v>23.599999999999998</v>
      </c>
      <c r="Z42" s="16">
        <f t="shared" si="8"/>
        <v>63.606060606060609</v>
      </c>
      <c r="AA42" s="11" t="s">
        <v>13</v>
      </c>
    </row>
    <row r="43" spans="1:27" s="2" customFormat="1" ht="15.6" hidden="1" x14ac:dyDescent="0.3">
      <c r="A43" s="10"/>
      <c r="B43" s="14"/>
      <c r="C43" s="52">
        <v>37</v>
      </c>
      <c r="D43" s="15" t="s">
        <v>84</v>
      </c>
      <c r="E43" s="15" t="s">
        <v>85</v>
      </c>
      <c r="F43" s="11" t="s">
        <v>12</v>
      </c>
      <c r="G43" s="13" t="s">
        <v>90</v>
      </c>
      <c r="H43" s="11">
        <v>750</v>
      </c>
      <c r="I43" s="11">
        <v>1100</v>
      </c>
      <c r="J43" s="16">
        <f t="shared" si="5"/>
        <v>6.8181818181818175</v>
      </c>
      <c r="K43" s="17">
        <v>773</v>
      </c>
      <c r="L43" s="17">
        <v>1100</v>
      </c>
      <c r="M43" s="16">
        <f t="shared" si="6"/>
        <v>10.540909090909091</v>
      </c>
      <c r="N43" s="17"/>
      <c r="O43" s="17"/>
      <c r="P43" s="16"/>
      <c r="Q43" s="17">
        <v>3080</v>
      </c>
      <c r="R43" s="17">
        <v>4200</v>
      </c>
      <c r="S43" s="16">
        <f>Q43/R43*35</f>
        <v>25.666666666666664</v>
      </c>
      <c r="T43" s="17"/>
      <c r="U43" s="17"/>
      <c r="V43" s="16"/>
      <c r="W43" s="11">
        <v>50</v>
      </c>
      <c r="X43" s="11">
        <v>100</v>
      </c>
      <c r="Y43" s="16">
        <f t="shared" si="7"/>
        <v>20</v>
      </c>
      <c r="Z43" s="16">
        <f t="shared" si="8"/>
        <v>63.025757575757574</v>
      </c>
      <c r="AA43" s="11" t="s">
        <v>13</v>
      </c>
    </row>
    <row r="44" spans="1:27" s="2" customFormat="1" ht="15.6" hidden="1" x14ac:dyDescent="0.3">
      <c r="A44" s="10">
        <v>19</v>
      </c>
      <c r="B44" s="14" t="s">
        <v>19</v>
      </c>
      <c r="C44" s="52">
        <v>38</v>
      </c>
      <c r="D44" s="15" t="s">
        <v>32</v>
      </c>
      <c r="E44" s="15" t="s">
        <v>33</v>
      </c>
      <c r="F44" s="11" t="s">
        <v>12</v>
      </c>
      <c r="G44" s="13" t="s">
        <v>90</v>
      </c>
      <c r="H44" s="11">
        <v>754</v>
      </c>
      <c r="I44" s="11">
        <v>1050</v>
      </c>
      <c r="J44" s="16">
        <f t="shared" si="5"/>
        <v>7.1809523809523812</v>
      </c>
      <c r="K44" s="17">
        <v>719</v>
      </c>
      <c r="L44" s="17">
        <v>1100</v>
      </c>
      <c r="M44" s="16">
        <f t="shared" si="6"/>
        <v>9.8045454545454547</v>
      </c>
      <c r="N44" s="17">
        <v>465</v>
      </c>
      <c r="O44" s="17">
        <v>900</v>
      </c>
      <c r="P44" s="16">
        <f>N44/O44*15</f>
        <v>7.7500000000000009</v>
      </c>
      <c r="Q44" s="17"/>
      <c r="R44" s="17"/>
      <c r="S44" s="16"/>
      <c r="T44" s="17">
        <v>1506</v>
      </c>
      <c r="U44" s="17">
        <v>2000</v>
      </c>
      <c r="V44" s="16">
        <f>T44/U44*20</f>
        <v>15.06</v>
      </c>
      <c r="W44" s="11">
        <v>58</v>
      </c>
      <c r="X44" s="11">
        <v>100</v>
      </c>
      <c r="Y44" s="16">
        <f t="shared" si="7"/>
        <v>23.2</v>
      </c>
      <c r="Z44" s="16">
        <f t="shared" si="8"/>
        <v>62.995497835497829</v>
      </c>
      <c r="AA44" s="11" t="s">
        <v>13</v>
      </c>
    </row>
    <row r="45" spans="1:27" s="2" customFormat="1" ht="15.6" hidden="1" x14ac:dyDescent="0.3">
      <c r="A45" s="10">
        <v>22</v>
      </c>
      <c r="B45" s="14" t="s">
        <v>19</v>
      </c>
      <c r="C45" s="52">
        <v>39</v>
      </c>
      <c r="D45" s="15" t="s">
        <v>28</v>
      </c>
      <c r="E45" s="15" t="s">
        <v>29</v>
      </c>
      <c r="F45" s="11" t="s">
        <v>12</v>
      </c>
      <c r="G45" s="13" t="s">
        <v>90</v>
      </c>
      <c r="H45" s="11">
        <v>887</v>
      </c>
      <c r="I45" s="11">
        <v>1100</v>
      </c>
      <c r="J45" s="16">
        <f t="shared" si="5"/>
        <v>8.0636363636363644</v>
      </c>
      <c r="K45" s="17">
        <v>706</v>
      </c>
      <c r="L45" s="17">
        <v>1100</v>
      </c>
      <c r="M45" s="16">
        <f t="shared" si="6"/>
        <v>9.627272727272727</v>
      </c>
      <c r="N45" s="17"/>
      <c r="O45" s="17"/>
      <c r="P45" s="16"/>
      <c r="Q45" s="17">
        <v>2927</v>
      </c>
      <c r="R45" s="17">
        <v>4200</v>
      </c>
      <c r="S45" s="16">
        <f>Q45/R45*35</f>
        <v>24.391666666666666</v>
      </c>
      <c r="T45" s="17"/>
      <c r="U45" s="17"/>
      <c r="V45" s="16"/>
      <c r="W45" s="11">
        <v>50</v>
      </c>
      <c r="X45" s="11">
        <v>100</v>
      </c>
      <c r="Y45" s="16">
        <f t="shared" si="7"/>
        <v>20</v>
      </c>
      <c r="Z45" s="16">
        <f t="shared" si="8"/>
        <v>62.082575757575754</v>
      </c>
      <c r="AA45" s="11" t="s">
        <v>13</v>
      </c>
    </row>
    <row r="46" spans="1:27" s="2" customFormat="1" ht="15.6" hidden="1" x14ac:dyDescent="0.3">
      <c r="A46" s="10">
        <v>11</v>
      </c>
      <c r="B46" s="14" t="s">
        <v>19</v>
      </c>
      <c r="C46" s="52">
        <v>40</v>
      </c>
      <c r="D46" s="15" t="s">
        <v>50</v>
      </c>
      <c r="E46" s="15" t="s">
        <v>51</v>
      </c>
      <c r="F46" s="11" t="s">
        <v>12</v>
      </c>
      <c r="G46" s="13" t="s">
        <v>90</v>
      </c>
      <c r="H46" s="11">
        <v>750</v>
      </c>
      <c r="I46" s="11">
        <v>1050</v>
      </c>
      <c r="J46" s="16">
        <f t="shared" si="5"/>
        <v>7.1428571428571432</v>
      </c>
      <c r="K46" s="17">
        <v>742</v>
      </c>
      <c r="L46" s="17">
        <v>1100</v>
      </c>
      <c r="M46" s="16">
        <f t="shared" si="6"/>
        <v>10.118181818181819</v>
      </c>
      <c r="N46" s="17">
        <v>503</v>
      </c>
      <c r="O46" s="17">
        <v>900</v>
      </c>
      <c r="P46" s="16">
        <f>N46/O46*15</f>
        <v>8.3833333333333329</v>
      </c>
      <c r="Q46" s="17"/>
      <c r="R46" s="17"/>
      <c r="S46" s="16"/>
      <c r="T46" s="17">
        <v>1438</v>
      </c>
      <c r="U46" s="17">
        <v>2000</v>
      </c>
      <c r="V46" s="16">
        <f>T46/U46*20</f>
        <v>14.379999999999999</v>
      </c>
      <c r="W46" s="11">
        <v>55</v>
      </c>
      <c r="X46" s="11">
        <v>100</v>
      </c>
      <c r="Y46" s="16">
        <f t="shared" si="7"/>
        <v>22</v>
      </c>
      <c r="Z46" s="16">
        <f t="shared" si="8"/>
        <v>62.024372294372299</v>
      </c>
      <c r="AA46" s="11" t="s">
        <v>13</v>
      </c>
    </row>
    <row r="47" spans="1:27" s="2" customFormat="1" ht="15.6" hidden="1" x14ac:dyDescent="0.3">
      <c r="A47" s="10"/>
      <c r="B47" s="14"/>
      <c r="C47" s="52">
        <v>41</v>
      </c>
      <c r="D47" s="15" t="s">
        <v>69</v>
      </c>
      <c r="E47" s="15" t="s">
        <v>70</v>
      </c>
      <c r="F47" s="11" t="s">
        <v>12</v>
      </c>
      <c r="G47" s="13" t="s">
        <v>93</v>
      </c>
      <c r="H47" s="11">
        <v>711</v>
      </c>
      <c r="I47" s="11">
        <v>1100</v>
      </c>
      <c r="J47" s="16">
        <f t="shared" si="5"/>
        <v>6.4636363636363638</v>
      </c>
      <c r="K47" s="17">
        <v>584</v>
      </c>
      <c r="L47" s="17">
        <v>1100</v>
      </c>
      <c r="M47" s="16">
        <f t="shared" si="6"/>
        <v>7.963636363636363</v>
      </c>
      <c r="N47" s="17"/>
      <c r="O47" s="17"/>
      <c r="P47" s="16"/>
      <c r="Q47" s="17">
        <v>3201</v>
      </c>
      <c r="R47" s="17">
        <v>4500</v>
      </c>
      <c r="S47" s="16">
        <f>Q47/R47*35</f>
        <v>24.896666666666668</v>
      </c>
      <c r="T47" s="17"/>
      <c r="U47" s="17"/>
      <c r="V47" s="16"/>
      <c r="W47" s="11">
        <v>50</v>
      </c>
      <c r="X47" s="11">
        <v>100</v>
      </c>
      <c r="Y47" s="16">
        <f t="shared" si="7"/>
        <v>20</v>
      </c>
      <c r="Z47" s="16">
        <f t="shared" si="8"/>
        <v>59.323939393939398</v>
      </c>
      <c r="AA47" s="11" t="s">
        <v>13</v>
      </c>
    </row>
    <row r="48" spans="1:27" s="2" customFormat="1" ht="15.6" hidden="1" x14ac:dyDescent="0.3">
      <c r="A48" s="10">
        <v>21</v>
      </c>
      <c r="B48" s="14" t="s">
        <v>19</v>
      </c>
      <c r="C48" s="52">
        <v>42</v>
      </c>
      <c r="D48" s="15" t="s">
        <v>40</v>
      </c>
      <c r="E48" s="15" t="s">
        <v>41</v>
      </c>
      <c r="F48" s="11" t="s">
        <v>12</v>
      </c>
      <c r="G48" s="13" t="s">
        <v>90</v>
      </c>
      <c r="H48" s="11">
        <v>651</v>
      </c>
      <c r="I48" s="11">
        <v>850</v>
      </c>
      <c r="J48" s="16">
        <f t="shared" si="5"/>
        <v>7.6588235294117641</v>
      </c>
      <c r="K48" s="17">
        <v>713</v>
      </c>
      <c r="L48" s="17">
        <v>1100</v>
      </c>
      <c r="M48" s="16">
        <f t="shared" si="6"/>
        <v>9.7227272727272727</v>
      </c>
      <c r="N48" s="17">
        <v>532</v>
      </c>
      <c r="O48" s="17">
        <v>1000</v>
      </c>
      <c r="P48" s="16">
        <f>N48/O48*15</f>
        <v>7.98</v>
      </c>
      <c r="Q48" s="17"/>
      <c r="R48" s="17"/>
      <c r="S48" s="16"/>
      <c r="T48" s="17">
        <v>1575</v>
      </c>
      <c r="U48" s="17">
        <v>2000</v>
      </c>
      <c r="V48" s="16">
        <f>T48/U48*20</f>
        <v>15.75</v>
      </c>
      <c r="W48" s="11">
        <v>54</v>
      </c>
      <c r="X48" s="11">
        <v>100</v>
      </c>
      <c r="Y48" s="16">
        <f t="shared" si="7"/>
        <v>21.6</v>
      </c>
      <c r="Z48" s="16">
        <f t="shared" si="8"/>
        <v>62.711550802139037</v>
      </c>
      <c r="AA48" s="11" t="s">
        <v>13</v>
      </c>
    </row>
    <row r="49" spans="1:27" s="2" customFormat="1" ht="15.6" hidden="1" x14ac:dyDescent="0.3">
      <c r="A49" s="10">
        <v>14</v>
      </c>
      <c r="B49" s="14" t="s">
        <v>19</v>
      </c>
      <c r="C49" s="52">
        <v>43</v>
      </c>
      <c r="D49" s="15" t="s">
        <v>57</v>
      </c>
      <c r="E49" s="20" t="s">
        <v>23</v>
      </c>
      <c r="F49" s="11" t="s">
        <v>12</v>
      </c>
      <c r="G49" s="13" t="s">
        <v>90</v>
      </c>
      <c r="H49" s="11">
        <v>693</v>
      </c>
      <c r="I49" s="11">
        <v>1100</v>
      </c>
      <c r="J49" s="16">
        <f t="shared" si="5"/>
        <v>6.3</v>
      </c>
      <c r="K49" s="17">
        <v>637</v>
      </c>
      <c r="L49" s="17">
        <v>1100</v>
      </c>
      <c r="M49" s="16">
        <f t="shared" si="6"/>
        <v>8.6863636363636374</v>
      </c>
      <c r="N49" s="17">
        <v>540</v>
      </c>
      <c r="O49" s="17">
        <v>900</v>
      </c>
      <c r="P49" s="16">
        <f>N49/O49*15</f>
        <v>9</v>
      </c>
      <c r="Q49" s="17"/>
      <c r="R49" s="17"/>
      <c r="S49" s="16"/>
      <c r="T49" s="17">
        <v>1320</v>
      </c>
      <c r="U49" s="17">
        <v>2000</v>
      </c>
      <c r="V49" s="16">
        <f>T49/U49*20</f>
        <v>13.200000000000001</v>
      </c>
      <c r="W49" s="11">
        <v>50</v>
      </c>
      <c r="X49" s="11">
        <v>100</v>
      </c>
      <c r="Y49" s="16">
        <f t="shared" si="7"/>
        <v>20</v>
      </c>
      <c r="Z49" s="16">
        <f t="shared" si="8"/>
        <v>57.186363636363637</v>
      </c>
      <c r="AA49" s="11" t="s">
        <v>13</v>
      </c>
    </row>
    <row r="50" spans="1:27" s="2" customFormat="1" ht="15.6" hidden="1" x14ac:dyDescent="0.3">
      <c r="A50" s="10"/>
      <c r="B50" s="14"/>
      <c r="C50" s="52">
        <v>44</v>
      </c>
      <c r="D50" s="15" t="s">
        <v>46</v>
      </c>
      <c r="E50" s="15" t="s">
        <v>47</v>
      </c>
      <c r="F50" s="11" t="s">
        <v>12</v>
      </c>
      <c r="G50" s="13" t="s">
        <v>22</v>
      </c>
      <c r="H50" s="11">
        <v>715</v>
      </c>
      <c r="I50" s="11">
        <v>1100</v>
      </c>
      <c r="J50" s="16">
        <f t="shared" si="5"/>
        <v>6.5</v>
      </c>
      <c r="K50" s="17">
        <v>619</v>
      </c>
      <c r="L50" s="17">
        <v>1100</v>
      </c>
      <c r="M50" s="16">
        <f t="shared" si="6"/>
        <v>8.4409090909090914</v>
      </c>
      <c r="N50" s="17"/>
      <c r="O50" s="17"/>
      <c r="P50" s="16"/>
      <c r="Q50" s="17">
        <v>2874</v>
      </c>
      <c r="R50" s="17">
        <v>4200</v>
      </c>
      <c r="S50" s="16">
        <f>Q50/R50*35</f>
        <v>23.95</v>
      </c>
      <c r="T50" s="17"/>
      <c r="U50" s="17"/>
      <c r="V50" s="16"/>
      <c r="W50" s="11">
        <v>50</v>
      </c>
      <c r="X50" s="11">
        <v>100</v>
      </c>
      <c r="Y50" s="16">
        <f t="shared" si="7"/>
        <v>20</v>
      </c>
      <c r="Z50" s="16">
        <f t="shared" si="8"/>
        <v>58.890909090909091</v>
      </c>
      <c r="AA50" s="11" t="s">
        <v>13</v>
      </c>
    </row>
    <row r="51" spans="1:27" s="2" customFormat="1" ht="15.6" hidden="1" x14ac:dyDescent="0.3">
      <c r="A51" s="10">
        <v>28</v>
      </c>
      <c r="B51" s="14" t="s">
        <v>19</v>
      </c>
      <c r="C51" s="52">
        <v>45</v>
      </c>
      <c r="D51" s="15" t="s">
        <v>91</v>
      </c>
      <c r="E51" s="15" t="s">
        <v>54</v>
      </c>
      <c r="F51" s="11" t="s">
        <v>12</v>
      </c>
      <c r="G51" s="13" t="s">
        <v>90</v>
      </c>
      <c r="H51" s="11">
        <v>798</v>
      </c>
      <c r="I51" s="11">
        <v>1050</v>
      </c>
      <c r="J51" s="16">
        <f t="shared" si="5"/>
        <v>7.6</v>
      </c>
      <c r="K51" s="17">
        <v>628</v>
      </c>
      <c r="L51" s="17">
        <v>1100</v>
      </c>
      <c r="M51" s="16">
        <f t="shared" si="6"/>
        <v>8.5636363636363644</v>
      </c>
      <c r="N51" s="17">
        <v>505</v>
      </c>
      <c r="O51" s="17">
        <v>900</v>
      </c>
      <c r="P51" s="16">
        <f>N51/O51*15</f>
        <v>8.4166666666666661</v>
      </c>
      <c r="Q51" s="17"/>
      <c r="R51" s="17"/>
      <c r="S51" s="16"/>
      <c r="T51" s="17">
        <v>1363</v>
      </c>
      <c r="U51" s="17">
        <v>2000</v>
      </c>
      <c r="V51" s="16">
        <f>T51/U51*20</f>
        <v>13.629999999999999</v>
      </c>
      <c r="W51" s="11">
        <v>52</v>
      </c>
      <c r="X51" s="11">
        <v>100</v>
      </c>
      <c r="Y51" s="16">
        <f t="shared" si="7"/>
        <v>20.8</v>
      </c>
      <c r="Z51" s="16">
        <f t="shared" si="8"/>
        <v>59.010303030303021</v>
      </c>
      <c r="AA51" s="11" t="s">
        <v>13</v>
      </c>
    </row>
    <row r="52" spans="1:27" s="2" customFormat="1" ht="15.6" hidden="1" x14ac:dyDescent="0.3">
      <c r="A52" s="10">
        <v>26</v>
      </c>
      <c r="B52" s="14" t="s">
        <v>19</v>
      </c>
      <c r="C52" s="52">
        <v>46</v>
      </c>
      <c r="D52" s="15" t="s">
        <v>88</v>
      </c>
      <c r="E52" s="15" t="s">
        <v>75</v>
      </c>
      <c r="F52" s="11" t="s">
        <v>14</v>
      </c>
      <c r="G52" s="13" t="s">
        <v>16</v>
      </c>
      <c r="H52" s="11">
        <v>741</v>
      </c>
      <c r="I52" s="11">
        <v>1100</v>
      </c>
      <c r="J52" s="16">
        <f t="shared" si="5"/>
        <v>6.7363636363636363</v>
      </c>
      <c r="K52" s="17">
        <v>553</v>
      </c>
      <c r="L52" s="17">
        <v>1100</v>
      </c>
      <c r="M52" s="16">
        <f t="shared" si="6"/>
        <v>7.5409090909090901</v>
      </c>
      <c r="N52" s="17"/>
      <c r="O52" s="17"/>
      <c r="P52" s="16"/>
      <c r="Q52" s="17">
        <v>2750</v>
      </c>
      <c r="R52" s="17">
        <v>4200</v>
      </c>
      <c r="S52" s="16">
        <f>Q52/R52*35</f>
        <v>22.916666666666668</v>
      </c>
      <c r="T52" s="17"/>
      <c r="U52" s="17"/>
      <c r="V52" s="16"/>
      <c r="W52" s="11">
        <v>50</v>
      </c>
      <c r="X52" s="11">
        <v>100</v>
      </c>
      <c r="Y52" s="16">
        <f t="shared" si="7"/>
        <v>20</v>
      </c>
      <c r="Z52" s="16">
        <f t="shared" si="8"/>
        <v>57.193939393939395</v>
      </c>
      <c r="AA52" s="11" t="s">
        <v>13</v>
      </c>
    </row>
    <row r="53" spans="1:27" s="2" customFormat="1" ht="15.6" hidden="1" x14ac:dyDescent="0.3">
      <c r="A53" s="10"/>
      <c r="B53" s="14"/>
      <c r="C53" s="52">
        <v>47</v>
      </c>
      <c r="D53" s="15" t="s">
        <v>76</v>
      </c>
      <c r="E53" s="15" t="s">
        <v>77</v>
      </c>
      <c r="F53" s="11" t="s">
        <v>12</v>
      </c>
      <c r="G53" s="13" t="s">
        <v>90</v>
      </c>
      <c r="H53" s="11">
        <v>642</v>
      </c>
      <c r="I53" s="11">
        <v>1100</v>
      </c>
      <c r="J53" s="16">
        <f t="shared" si="5"/>
        <v>5.836363636363636</v>
      </c>
      <c r="K53" s="17">
        <v>567</v>
      </c>
      <c r="L53" s="17">
        <v>1100</v>
      </c>
      <c r="M53" s="16">
        <f t="shared" si="6"/>
        <v>7.7318181818181824</v>
      </c>
      <c r="N53" s="17">
        <v>548</v>
      </c>
      <c r="O53" s="17">
        <v>900</v>
      </c>
      <c r="P53" s="16">
        <f t="shared" ref="P53:P59" si="9">N53/O53*15</f>
        <v>9.1333333333333346</v>
      </c>
      <c r="Q53" s="17"/>
      <c r="R53" s="17"/>
      <c r="S53" s="16"/>
      <c r="T53" s="17">
        <v>1419</v>
      </c>
      <c r="U53" s="17">
        <v>2000</v>
      </c>
      <c r="V53" s="16">
        <f t="shared" ref="V53:V59" si="10">T53/U53*20</f>
        <v>14.190000000000001</v>
      </c>
      <c r="W53" s="11">
        <v>50</v>
      </c>
      <c r="X53" s="11">
        <v>100</v>
      </c>
      <c r="Y53" s="16">
        <f t="shared" si="7"/>
        <v>20</v>
      </c>
      <c r="Z53" s="16">
        <f t="shared" si="8"/>
        <v>56.891515151515151</v>
      </c>
      <c r="AA53" s="11" t="s">
        <v>13</v>
      </c>
    </row>
    <row r="54" spans="1:27" s="2" customFormat="1" ht="15.6" hidden="1" x14ac:dyDescent="0.3">
      <c r="A54" s="10">
        <v>10</v>
      </c>
      <c r="B54" s="14" t="s">
        <v>19</v>
      </c>
      <c r="C54" s="52">
        <v>48</v>
      </c>
      <c r="D54" s="15" t="s">
        <v>67</v>
      </c>
      <c r="E54" s="15" t="s">
        <v>68</v>
      </c>
      <c r="F54" s="11" t="s">
        <v>14</v>
      </c>
      <c r="G54" s="13" t="s">
        <v>16</v>
      </c>
      <c r="H54" s="11">
        <v>802</v>
      </c>
      <c r="I54" s="11">
        <v>1050</v>
      </c>
      <c r="J54" s="16">
        <f t="shared" si="5"/>
        <v>7.6380952380952385</v>
      </c>
      <c r="K54" s="17">
        <v>538</v>
      </c>
      <c r="L54" s="17">
        <v>1100</v>
      </c>
      <c r="M54" s="16">
        <f t="shared" si="6"/>
        <v>7.336363636363636</v>
      </c>
      <c r="N54" s="17">
        <v>453</v>
      </c>
      <c r="O54" s="17">
        <v>900</v>
      </c>
      <c r="P54" s="16">
        <f t="shared" si="9"/>
        <v>7.55</v>
      </c>
      <c r="Q54" s="17"/>
      <c r="R54" s="17"/>
      <c r="S54" s="16"/>
      <c r="T54" s="17">
        <v>1398</v>
      </c>
      <c r="U54" s="17">
        <v>2000</v>
      </c>
      <c r="V54" s="16">
        <f t="shared" si="10"/>
        <v>13.979999999999999</v>
      </c>
      <c r="W54" s="11">
        <v>51</v>
      </c>
      <c r="X54" s="11">
        <v>100</v>
      </c>
      <c r="Y54" s="16">
        <f t="shared" si="7"/>
        <v>20.399999999999999</v>
      </c>
      <c r="Z54" s="16">
        <f t="shared" si="8"/>
        <v>56.904458874458875</v>
      </c>
      <c r="AA54" s="11" t="s">
        <v>13</v>
      </c>
    </row>
    <row r="55" spans="1:27" s="2" customFormat="1" ht="15.6" hidden="1" x14ac:dyDescent="0.3">
      <c r="A55" s="10">
        <v>2</v>
      </c>
      <c r="B55" s="14" t="s">
        <v>19</v>
      </c>
      <c r="C55" s="52">
        <v>49</v>
      </c>
      <c r="D55" s="15" t="s">
        <v>78</v>
      </c>
      <c r="E55" s="15" t="s">
        <v>79</v>
      </c>
      <c r="F55" s="11" t="s">
        <v>14</v>
      </c>
      <c r="G55" s="13" t="s">
        <v>93</v>
      </c>
      <c r="H55" s="11">
        <v>702</v>
      </c>
      <c r="I55" s="11">
        <v>1050</v>
      </c>
      <c r="J55" s="16">
        <f t="shared" si="5"/>
        <v>6.6857142857142859</v>
      </c>
      <c r="K55" s="17">
        <v>615</v>
      </c>
      <c r="L55" s="17">
        <v>1100</v>
      </c>
      <c r="M55" s="16">
        <f t="shared" si="6"/>
        <v>8.3863636363636367</v>
      </c>
      <c r="N55" s="17">
        <v>491</v>
      </c>
      <c r="O55" s="17">
        <v>900</v>
      </c>
      <c r="P55" s="16">
        <f t="shared" si="9"/>
        <v>8.1833333333333336</v>
      </c>
      <c r="Q55" s="17"/>
      <c r="R55" s="17"/>
      <c r="S55" s="16"/>
      <c r="T55" s="17">
        <v>1291</v>
      </c>
      <c r="U55" s="17">
        <v>2000</v>
      </c>
      <c r="V55" s="16">
        <f t="shared" si="10"/>
        <v>12.91</v>
      </c>
      <c r="W55" s="11">
        <v>50</v>
      </c>
      <c r="X55" s="11">
        <v>100</v>
      </c>
      <c r="Y55" s="16">
        <f t="shared" si="7"/>
        <v>20</v>
      </c>
      <c r="Z55" s="16">
        <f t="shared" si="8"/>
        <v>56.165411255411257</v>
      </c>
      <c r="AA55" s="11" t="s">
        <v>13</v>
      </c>
    </row>
    <row r="56" spans="1:27" s="2" customFormat="1" ht="15.6" hidden="1" x14ac:dyDescent="0.3">
      <c r="A56" s="10"/>
      <c r="B56" s="14"/>
      <c r="C56" s="52">
        <v>50</v>
      </c>
      <c r="D56" s="15" t="s">
        <v>62</v>
      </c>
      <c r="E56" s="15" t="s">
        <v>63</v>
      </c>
      <c r="F56" s="11" t="s">
        <v>14</v>
      </c>
      <c r="G56" s="13" t="s">
        <v>90</v>
      </c>
      <c r="H56" s="11">
        <v>795</v>
      </c>
      <c r="I56" s="11">
        <v>1050</v>
      </c>
      <c r="J56" s="16">
        <f t="shared" si="5"/>
        <v>7.5714285714285712</v>
      </c>
      <c r="K56" s="17">
        <v>536</v>
      </c>
      <c r="L56" s="17">
        <v>1100</v>
      </c>
      <c r="M56" s="16">
        <f t="shared" si="6"/>
        <v>7.3090909090909086</v>
      </c>
      <c r="N56" s="17">
        <v>474</v>
      </c>
      <c r="O56" s="17">
        <v>900</v>
      </c>
      <c r="P56" s="16">
        <f t="shared" si="9"/>
        <v>7.8999999999999995</v>
      </c>
      <c r="Q56" s="17"/>
      <c r="R56" s="17"/>
      <c r="S56" s="16"/>
      <c r="T56" s="17">
        <v>1315</v>
      </c>
      <c r="U56" s="17">
        <v>2000</v>
      </c>
      <c r="V56" s="16">
        <f t="shared" si="10"/>
        <v>13.149999999999999</v>
      </c>
      <c r="W56" s="11">
        <v>50</v>
      </c>
      <c r="X56" s="11">
        <v>100</v>
      </c>
      <c r="Y56" s="16">
        <f t="shared" si="7"/>
        <v>20</v>
      </c>
      <c r="Z56" s="16">
        <f t="shared" si="8"/>
        <v>55.930519480519479</v>
      </c>
      <c r="AA56" s="11" t="s">
        <v>13</v>
      </c>
    </row>
    <row r="57" spans="1:27" s="2" customFormat="1" ht="15.6" hidden="1" x14ac:dyDescent="0.3">
      <c r="A57" s="10">
        <v>23</v>
      </c>
      <c r="B57" s="14" t="s">
        <v>19</v>
      </c>
      <c r="C57" s="52">
        <v>51</v>
      </c>
      <c r="D57" s="15" t="s">
        <v>36</v>
      </c>
      <c r="E57" s="15" t="s">
        <v>37</v>
      </c>
      <c r="F57" s="11" t="s">
        <v>14</v>
      </c>
      <c r="G57" s="13" t="s">
        <v>89</v>
      </c>
      <c r="H57" s="11">
        <v>532</v>
      </c>
      <c r="I57" s="11">
        <v>1100</v>
      </c>
      <c r="J57" s="16">
        <f t="shared" si="5"/>
        <v>4.836363636363636</v>
      </c>
      <c r="K57" s="17">
        <v>628</v>
      </c>
      <c r="L57" s="17">
        <v>1100</v>
      </c>
      <c r="M57" s="16">
        <f t="shared" si="6"/>
        <v>8.5636363636363644</v>
      </c>
      <c r="N57" s="17">
        <v>569</v>
      </c>
      <c r="O57" s="17">
        <v>900</v>
      </c>
      <c r="P57" s="16">
        <f t="shared" si="9"/>
        <v>9.4833333333333343</v>
      </c>
      <c r="Q57" s="17"/>
      <c r="R57" s="17"/>
      <c r="S57" s="16"/>
      <c r="T57" s="17">
        <v>1226</v>
      </c>
      <c r="U57" s="17">
        <v>2000</v>
      </c>
      <c r="V57" s="16">
        <f t="shared" si="10"/>
        <v>12.26</v>
      </c>
      <c r="W57" s="11">
        <v>50</v>
      </c>
      <c r="X57" s="11">
        <v>100</v>
      </c>
      <c r="Y57" s="16">
        <f t="shared" si="7"/>
        <v>20</v>
      </c>
      <c r="Z57" s="16">
        <f t="shared" si="8"/>
        <v>55.143333333333331</v>
      </c>
      <c r="AA57" s="11" t="s">
        <v>13</v>
      </c>
    </row>
    <row r="58" spans="1:27" s="2" customFormat="1" ht="15.6" hidden="1" x14ac:dyDescent="0.3">
      <c r="A58" s="10">
        <v>36</v>
      </c>
      <c r="B58" s="14" t="s">
        <v>19</v>
      </c>
      <c r="C58" s="52">
        <v>52</v>
      </c>
      <c r="D58" s="15" t="s">
        <v>60</v>
      </c>
      <c r="E58" s="15" t="s">
        <v>61</v>
      </c>
      <c r="F58" s="11" t="s">
        <v>12</v>
      </c>
      <c r="G58" s="13" t="s">
        <v>90</v>
      </c>
      <c r="H58" s="11">
        <v>787</v>
      </c>
      <c r="I58" s="11">
        <v>1050</v>
      </c>
      <c r="J58" s="16">
        <f t="shared" si="5"/>
        <v>7.4952380952380953</v>
      </c>
      <c r="K58" s="17">
        <v>548</v>
      </c>
      <c r="L58" s="17">
        <v>1100</v>
      </c>
      <c r="M58" s="16">
        <f t="shared" si="6"/>
        <v>7.4727272727272727</v>
      </c>
      <c r="N58" s="17">
        <v>427</v>
      </c>
      <c r="O58" s="17">
        <v>900</v>
      </c>
      <c r="P58" s="16">
        <f t="shared" si="9"/>
        <v>7.1166666666666671</v>
      </c>
      <c r="Q58" s="17"/>
      <c r="R58" s="17"/>
      <c r="S58" s="16"/>
      <c r="T58" s="17">
        <v>1323</v>
      </c>
      <c r="U58" s="17">
        <v>2000</v>
      </c>
      <c r="V58" s="16">
        <f t="shared" si="10"/>
        <v>13.23</v>
      </c>
      <c r="W58" s="11">
        <v>50</v>
      </c>
      <c r="X58" s="11">
        <v>100</v>
      </c>
      <c r="Y58" s="16">
        <f t="shared" si="7"/>
        <v>20</v>
      </c>
      <c r="Z58" s="16">
        <f t="shared" si="8"/>
        <v>55.314632034632041</v>
      </c>
      <c r="AA58" s="11" t="s">
        <v>13</v>
      </c>
    </row>
    <row r="59" spans="1:27" s="2" customFormat="1" ht="15.6" hidden="1" x14ac:dyDescent="0.3">
      <c r="A59" s="21">
        <v>6</v>
      </c>
      <c r="B59" s="22" t="s">
        <v>19</v>
      </c>
      <c r="C59" s="52">
        <v>53</v>
      </c>
      <c r="D59" s="15" t="s">
        <v>55</v>
      </c>
      <c r="E59" s="15" t="s">
        <v>56</v>
      </c>
      <c r="F59" s="11" t="s">
        <v>12</v>
      </c>
      <c r="G59" s="13" t="s">
        <v>22</v>
      </c>
      <c r="H59" s="11">
        <v>506</v>
      </c>
      <c r="I59" s="11">
        <v>1050</v>
      </c>
      <c r="J59" s="16">
        <f t="shared" si="5"/>
        <v>4.8190476190476188</v>
      </c>
      <c r="K59" s="17">
        <v>458</v>
      </c>
      <c r="L59" s="17">
        <v>1100</v>
      </c>
      <c r="M59" s="16">
        <f t="shared" si="6"/>
        <v>6.245454545454546</v>
      </c>
      <c r="N59" s="17">
        <v>457</v>
      </c>
      <c r="O59" s="17">
        <v>900</v>
      </c>
      <c r="P59" s="16">
        <f t="shared" si="9"/>
        <v>7.6166666666666663</v>
      </c>
      <c r="Q59" s="17"/>
      <c r="R59" s="17"/>
      <c r="S59" s="16"/>
      <c r="T59" s="17">
        <v>1391</v>
      </c>
      <c r="U59" s="17">
        <v>2000</v>
      </c>
      <c r="V59" s="16">
        <f t="shared" si="10"/>
        <v>13.91</v>
      </c>
      <c r="W59" s="11">
        <v>50</v>
      </c>
      <c r="X59" s="11">
        <v>100</v>
      </c>
      <c r="Y59" s="16">
        <f t="shared" si="7"/>
        <v>20</v>
      </c>
      <c r="Z59" s="16">
        <f t="shared" si="8"/>
        <v>52.591168831168829</v>
      </c>
      <c r="AA59" s="11" t="s">
        <v>13</v>
      </c>
    </row>
    <row r="60" spans="1:27" s="2" customFormat="1" ht="15.6" hidden="1" x14ac:dyDescent="0.3">
      <c r="A60" s="23"/>
      <c r="B60" s="24"/>
      <c r="C60" s="52">
        <v>54</v>
      </c>
      <c r="D60" s="15" t="s">
        <v>86</v>
      </c>
      <c r="E60" s="15" t="s">
        <v>87</v>
      </c>
      <c r="F60" s="11" t="s">
        <v>14</v>
      </c>
      <c r="G60" s="13" t="s">
        <v>94</v>
      </c>
      <c r="H60" s="11">
        <v>907</v>
      </c>
      <c r="I60" s="11">
        <v>1050</v>
      </c>
      <c r="J60" s="16">
        <f t="shared" si="5"/>
        <v>8.6380952380952376</v>
      </c>
      <c r="K60" s="17">
        <v>773</v>
      </c>
      <c r="L60" s="17">
        <v>1100</v>
      </c>
      <c r="M60" s="16">
        <f t="shared" si="6"/>
        <v>10.540909090909091</v>
      </c>
      <c r="N60" s="17"/>
      <c r="O60" s="17"/>
      <c r="P60" s="25"/>
      <c r="Q60" s="17"/>
      <c r="R60" s="17"/>
      <c r="S60" s="16"/>
      <c r="T60" s="17"/>
      <c r="U60" s="17"/>
      <c r="V60" s="11"/>
      <c r="W60" s="11">
        <v>50</v>
      </c>
      <c r="X60" s="11">
        <v>100</v>
      </c>
      <c r="Y60" s="16">
        <f t="shared" si="7"/>
        <v>20</v>
      </c>
      <c r="Z60" s="16">
        <f t="shared" si="8"/>
        <v>39.179004329004329</v>
      </c>
      <c r="AA60" s="11" t="s">
        <v>13</v>
      </c>
    </row>
    <row r="61" spans="1:27" s="2" customFormat="1" ht="15.6" hidden="1" x14ac:dyDescent="0.3">
      <c r="B61" s="24"/>
      <c r="C61" s="52">
        <v>55</v>
      </c>
      <c r="D61" s="15" t="s">
        <v>80</v>
      </c>
      <c r="E61" s="15" t="s">
        <v>81</v>
      </c>
      <c r="F61" s="11" t="s">
        <v>12</v>
      </c>
      <c r="G61" s="13" t="s">
        <v>90</v>
      </c>
      <c r="H61" s="11">
        <v>591</v>
      </c>
      <c r="I61" s="11">
        <v>1100</v>
      </c>
      <c r="J61" s="16">
        <f t="shared" si="5"/>
        <v>5.3727272727272721</v>
      </c>
      <c r="K61" s="17">
        <v>607</v>
      </c>
      <c r="L61" s="17">
        <v>1100</v>
      </c>
      <c r="M61" s="16">
        <f t="shared" si="6"/>
        <v>8.2772727272727273</v>
      </c>
      <c r="N61" s="17">
        <v>495</v>
      </c>
      <c r="O61" s="17">
        <v>900</v>
      </c>
      <c r="P61" s="16">
        <f>N61/O61*15</f>
        <v>8.25</v>
      </c>
      <c r="Q61" s="17"/>
      <c r="R61" s="17"/>
      <c r="S61" s="16"/>
      <c r="T61" s="17">
        <v>1389</v>
      </c>
      <c r="U61" s="17">
        <v>2000</v>
      </c>
      <c r="V61" s="16">
        <f>T61/U61*20</f>
        <v>13.89</v>
      </c>
      <c r="W61" s="11">
        <v>50</v>
      </c>
      <c r="X61" s="11">
        <v>100</v>
      </c>
      <c r="Y61" s="16">
        <f t="shared" si="7"/>
        <v>20</v>
      </c>
      <c r="Z61" s="16">
        <f t="shared" si="8"/>
        <v>55.79</v>
      </c>
      <c r="AA61" s="11" t="s">
        <v>13</v>
      </c>
    </row>
    <row r="62" spans="1:27" s="26" customFormat="1" ht="15.6" hidden="1" x14ac:dyDescent="0.3">
      <c r="A62" s="59"/>
      <c r="B62" s="59"/>
      <c r="C62" s="52">
        <v>21</v>
      </c>
      <c r="D62" s="18" t="s">
        <v>153</v>
      </c>
      <c r="E62" s="18" t="s">
        <v>154</v>
      </c>
      <c r="F62" s="13" t="s">
        <v>104</v>
      </c>
      <c r="G62" s="13" t="s">
        <v>90</v>
      </c>
      <c r="H62" s="13">
        <v>852</v>
      </c>
      <c r="I62" s="13">
        <v>1100</v>
      </c>
      <c r="J62" s="38">
        <f t="shared" si="5"/>
        <v>7.7454545454545451</v>
      </c>
      <c r="K62" s="13">
        <v>607</v>
      </c>
      <c r="L62" s="13">
        <v>1100</v>
      </c>
      <c r="M62" s="38">
        <f t="shared" si="6"/>
        <v>8.2772727272727273</v>
      </c>
      <c r="N62" s="13">
        <v>523</v>
      </c>
      <c r="O62" s="13">
        <v>900</v>
      </c>
      <c r="P62" s="16">
        <f>N62/O62*15</f>
        <v>8.7166666666666668</v>
      </c>
      <c r="Q62" s="18"/>
      <c r="R62" s="18"/>
      <c r="S62" s="18"/>
      <c r="T62" s="13">
        <v>1689</v>
      </c>
      <c r="U62" s="13">
        <v>2100</v>
      </c>
      <c r="V62" s="16">
        <f>T62/U62*20</f>
        <v>16.085714285714285</v>
      </c>
      <c r="W62" s="13">
        <v>57</v>
      </c>
      <c r="X62" s="13">
        <v>100</v>
      </c>
      <c r="Y62" s="38">
        <f t="shared" si="7"/>
        <v>22.799999999999997</v>
      </c>
      <c r="Z62" s="16">
        <f t="shared" si="8"/>
        <v>63.625108225108221</v>
      </c>
      <c r="AA62" s="11" t="s">
        <v>13</v>
      </c>
    </row>
    <row r="63" spans="1:27" s="26" customFormat="1" ht="15.6" hidden="1" x14ac:dyDescent="0.3">
      <c r="A63" s="47"/>
      <c r="B63" s="49"/>
      <c r="C63" s="52">
        <v>22</v>
      </c>
      <c r="D63" s="15" t="s">
        <v>174</v>
      </c>
      <c r="E63" s="15" t="s">
        <v>175</v>
      </c>
      <c r="F63" s="11" t="s">
        <v>12</v>
      </c>
      <c r="G63" s="13" t="s">
        <v>16</v>
      </c>
      <c r="H63" s="11">
        <v>795</v>
      </c>
      <c r="I63" s="11">
        <v>1050</v>
      </c>
      <c r="J63" s="16">
        <f t="shared" si="5"/>
        <v>7.5714285714285712</v>
      </c>
      <c r="K63" s="17">
        <v>625</v>
      </c>
      <c r="L63" s="17">
        <v>1100</v>
      </c>
      <c r="M63" s="16">
        <f t="shared" si="6"/>
        <v>8.5227272727272734</v>
      </c>
      <c r="N63" s="17">
        <v>542</v>
      </c>
      <c r="O63" s="17">
        <v>900</v>
      </c>
      <c r="P63" s="16">
        <f>N63/O63*15</f>
        <v>9.0333333333333332</v>
      </c>
      <c r="Q63" s="17"/>
      <c r="R63" s="17"/>
      <c r="S63" s="16"/>
      <c r="T63" s="17">
        <v>1731</v>
      </c>
      <c r="U63" s="17">
        <v>2100</v>
      </c>
      <c r="V63" s="16">
        <f>T63/U63*20</f>
        <v>16.485714285714288</v>
      </c>
      <c r="W63" s="11">
        <v>50</v>
      </c>
      <c r="X63" s="11">
        <v>100</v>
      </c>
      <c r="Y63" s="16">
        <f t="shared" si="7"/>
        <v>20</v>
      </c>
      <c r="Z63" s="16">
        <f t="shared" si="8"/>
        <v>61.613203463203462</v>
      </c>
      <c r="AA63" s="11" t="s">
        <v>13</v>
      </c>
    </row>
    <row r="64" spans="1:27" s="60" customFormat="1" ht="15.6" hidden="1" x14ac:dyDescent="0.3">
      <c r="A64" s="21"/>
      <c r="B64" s="22"/>
      <c r="C64" s="52">
        <v>23</v>
      </c>
      <c r="D64" s="15" t="s">
        <v>171</v>
      </c>
      <c r="E64" s="15" t="s">
        <v>172</v>
      </c>
      <c r="F64" s="11" t="s">
        <v>14</v>
      </c>
      <c r="G64" s="13" t="s">
        <v>173</v>
      </c>
      <c r="H64" s="11">
        <v>676</v>
      </c>
      <c r="I64" s="11">
        <v>1100</v>
      </c>
      <c r="J64" s="16">
        <f t="shared" si="5"/>
        <v>6.1454545454545446</v>
      </c>
      <c r="K64" s="17">
        <v>621</v>
      </c>
      <c r="L64" s="17">
        <v>1100</v>
      </c>
      <c r="M64" s="16">
        <f t="shared" si="6"/>
        <v>8.4681818181818187</v>
      </c>
      <c r="N64" s="17"/>
      <c r="O64" s="17"/>
      <c r="P64" s="16"/>
      <c r="Q64" s="17">
        <v>3289</v>
      </c>
      <c r="R64" s="17">
        <v>4400</v>
      </c>
      <c r="S64" s="16">
        <f>Q64/R64*35</f>
        <v>26.162500000000001</v>
      </c>
      <c r="T64" s="17"/>
      <c r="U64" s="17"/>
      <c r="V64" s="16"/>
      <c r="W64" s="11">
        <v>50</v>
      </c>
      <c r="X64" s="11">
        <v>100</v>
      </c>
      <c r="Y64" s="16">
        <f t="shared" si="7"/>
        <v>20</v>
      </c>
      <c r="Z64" s="16">
        <f t="shared" si="8"/>
        <v>60.776136363636368</v>
      </c>
      <c r="AA64" s="11" t="s">
        <v>13</v>
      </c>
    </row>
    <row r="65" spans="1:27" s="43" customFormat="1" ht="15.6" hidden="1" x14ac:dyDescent="0.3">
      <c r="A65" s="48"/>
      <c r="B65" s="48"/>
      <c r="C65" s="52">
        <v>24</v>
      </c>
      <c r="D65" s="18" t="s">
        <v>147</v>
      </c>
      <c r="E65" s="18" t="s">
        <v>148</v>
      </c>
      <c r="F65" s="13" t="s">
        <v>12</v>
      </c>
      <c r="G65" s="13" t="s">
        <v>22</v>
      </c>
      <c r="H65" s="13">
        <v>825</v>
      </c>
      <c r="I65" s="13">
        <v>1100</v>
      </c>
      <c r="J65" s="38">
        <f t="shared" si="5"/>
        <v>7.5</v>
      </c>
      <c r="K65" s="13">
        <v>612</v>
      </c>
      <c r="L65" s="13">
        <v>1100</v>
      </c>
      <c r="M65" s="38">
        <f t="shared" si="6"/>
        <v>8.3454545454545457</v>
      </c>
      <c r="N65" s="18"/>
      <c r="O65" s="18"/>
      <c r="P65" s="18"/>
      <c r="Q65" s="13">
        <v>3117</v>
      </c>
      <c r="R65" s="13">
        <v>4400</v>
      </c>
      <c r="S65" s="38">
        <f>Q65/R65*35</f>
        <v>24.794318181818181</v>
      </c>
      <c r="T65" s="18"/>
      <c r="U65" s="18"/>
      <c r="V65" s="18"/>
      <c r="W65" s="13">
        <v>50</v>
      </c>
      <c r="X65" s="13">
        <v>100</v>
      </c>
      <c r="Y65" s="38">
        <f t="shared" si="7"/>
        <v>20</v>
      </c>
      <c r="Z65" s="16">
        <f t="shared" si="8"/>
        <v>60.639772727272728</v>
      </c>
      <c r="AA65" s="11" t="s">
        <v>13</v>
      </c>
    </row>
    <row r="66" spans="1:27" s="43" customFormat="1" ht="15.6" hidden="1" x14ac:dyDescent="0.3">
      <c r="C66" s="52">
        <v>25</v>
      </c>
      <c r="D66" s="18" t="s">
        <v>136</v>
      </c>
      <c r="E66" s="18" t="s">
        <v>137</v>
      </c>
      <c r="F66" s="13" t="s">
        <v>14</v>
      </c>
      <c r="G66" s="13" t="s">
        <v>93</v>
      </c>
      <c r="H66" s="13">
        <v>575</v>
      </c>
      <c r="I66" s="13">
        <v>850</v>
      </c>
      <c r="J66" s="38">
        <f t="shared" si="5"/>
        <v>6.764705882352942</v>
      </c>
      <c r="K66" s="18">
        <v>614</v>
      </c>
      <c r="L66" s="18">
        <v>1100</v>
      </c>
      <c r="M66" s="38">
        <f t="shared" si="6"/>
        <v>8.372727272727273</v>
      </c>
      <c r="N66" s="13">
        <v>455</v>
      </c>
      <c r="O66" s="13">
        <v>900</v>
      </c>
      <c r="P66" s="16">
        <f>N66/O66*15</f>
        <v>7.583333333333333</v>
      </c>
      <c r="Q66" s="18"/>
      <c r="R66" s="18"/>
      <c r="S66" s="18"/>
      <c r="T66" s="13">
        <v>1433</v>
      </c>
      <c r="U66" s="13">
        <v>2100</v>
      </c>
      <c r="V66" s="16">
        <f>T66/U66*20</f>
        <v>13.647619047619049</v>
      </c>
      <c r="W66" s="13">
        <v>60</v>
      </c>
      <c r="X66" s="13">
        <v>100</v>
      </c>
      <c r="Y66" s="38">
        <f t="shared" si="7"/>
        <v>24</v>
      </c>
      <c r="Z66" s="16">
        <f t="shared" si="8"/>
        <v>60.368385536032598</v>
      </c>
      <c r="AA66" s="11" t="s">
        <v>13</v>
      </c>
    </row>
    <row r="67" spans="1:27" s="34" customFormat="1" ht="15.6" hidden="1" x14ac:dyDescent="0.3">
      <c r="A67" s="47">
        <v>20</v>
      </c>
      <c r="B67" s="49" t="s">
        <v>19</v>
      </c>
      <c r="C67" s="52">
        <v>26</v>
      </c>
      <c r="D67" s="15" t="s">
        <v>115</v>
      </c>
      <c r="E67" s="15" t="s">
        <v>116</v>
      </c>
      <c r="F67" s="11" t="s">
        <v>12</v>
      </c>
      <c r="G67" s="13" t="s">
        <v>90</v>
      </c>
      <c r="H67" s="11">
        <v>854</v>
      </c>
      <c r="I67" s="11">
        <v>1100</v>
      </c>
      <c r="J67" s="16">
        <f t="shared" si="5"/>
        <v>7.7636363636363637</v>
      </c>
      <c r="K67" s="17">
        <v>615</v>
      </c>
      <c r="L67" s="17">
        <v>1100</v>
      </c>
      <c r="M67" s="16">
        <f t="shared" si="6"/>
        <v>8.3863636363636367</v>
      </c>
      <c r="N67" s="17"/>
      <c r="O67" s="17"/>
      <c r="P67" s="16"/>
      <c r="Q67" s="17">
        <v>2877</v>
      </c>
      <c r="R67" s="17">
        <v>4400</v>
      </c>
      <c r="S67" s="16">
        <f>Q67/R67*35</f>
        <v>22.885227272727271</v>
      </c>
      <c r="T67" s="17"/>
      <c r="U67" s="17"/>
      <c r="V67" s="16"/>
      <c r="W67" s="11">
        <v>53</v>
      </c>
      <c r="X67" s="11">
        <v>100</v>
      </c>
      <c r="Y67" s="16">
        <f t="shared" si="7"/>
        <v>21.200000000000003</v>
      </c>
      <c r="Z67" s="16">
        <f t="shared" si="8"/>
        <v>60.235227272727272</v>
      </c>
      <c r="AA67" s="11" t="s">
        <v>13</v>
      </c>
    </row>
    <row r="68" spans="1:27" s="34" customFormat="1" ht="15.6" hidden="1" x14ac:dyDescent="0.3">
      <c r="C68" s="52">
        <v>27</v>
      </c>
      <c r="D68" s="18" t="s">
        <v>161</v>
      </c>
      <c r="E68" s="18" t="s">
        <v>162</v>
      </c>
      <c r="F68" s="13" t="s">
        <v>14</v>
      </c>
      <c r="G68" s="13" t="s">
        <v>90</v>
      </c>
      <c r="H68" s="13">
        <v>850</v>
      </c>
      <c r="I68" s="13">
        <v>1050</v>
      </c>
      <c r="J68" s="38">
        <f t="shared" si="5"/>
        <v>8.0952380952380949</v>
      </c>
      <c r="K68" s="13">
        <v>695</v>
      </c>
      <c r="L68" s="13">
        <v>1100</v>
      </c>
      <c r="M68" s="38">
        <f t="shared" si="6"/>
        <v>9.4772727272727266</v>
      </c>
      <c r="N68" s="50"/>
      <c r="O68" s="50"/>
      <c r="P68" s="50"/>
      <c r="Q68" s="17">
        <v>2807</v>
      </c>
      <c r="R68" s="17">
        <v>4400</v>
      </c>
      <c r="S68" s="16">
        <f>Q68/R68*35</f>
        <v>22.328409090909091</v>
      </c>
      <c r="T68" s="50"/>
      <c r="U68" s="50"/>
      <c r="V68" s="50"/>
      <c r="W68" s="13">
        <v>50</v>
      </c>
      <c r="X68" s="13">
        <v>100</v>
      </c>
      <c r="Y68" s="38">
        <f t="shared" si="7"/>
        <v>20</v>
      </c>
      <c r="Z68" s="16">
        <f t="shared" si="8"/>
        <v>59.900919913419912</v>
      </c>
      <c r="AA68" s="11" t="s">
        <v>13</v>
      </c>
    </row>
    <row r="69" spans="1:27" s="33" customFormat="1" ht="15.6" hidden="1" x14ac:dyDescent="0.3">
      <c r="C69" s="52">
        <v>63</v>
      </c>
      <c r="D69" s="50"/>
      <c r="E69" s="50"/>
      <c r="F69" s="13" t="s">
        <v>104</v>
      </c>
      <c r="G69" s="13" t="s">
        <v>90</v>
      </c>
      <c r="H69" s="50"/>
      <c r="I69" s="50"/>
      <c r="J69" s="50"/>
      <c r="K69" s="51"/>
      <c r="L69" s="51"/>
      <c r="M69" s="51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16">
        <f t="shared" si="8"/>
        <v>0</v>
      </c>
      <c r="AA69" s="11" t="s">
        <v>13</v>
      </c>
    </row>
    <row r="70" spans="1:27" s="33" customFormat="1" ht="15.6" hidden="1" x14ac:dyDescent="0.3">
      <c r="C70" s="52">
        <v>64</v>
      </c>
      <c r="D70" s="50"/>
      <c r="E70" s="50"/>
      <c r="F70" s="13" t="s">
        <v>104</v>
      </c>
      <c r="G70" s="13" t="s">
        <v>90</v>
      </c>
      <c r="H70" s="50"/>
      <c r="I70" s="50"/>
      <c r="J70" s="50"/>
      <c r="K70" s="51"/>
      <c r="L70" s="51"/>
      <c r="M70" s="51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16">
        <f t="shared" si="8"/>
        <v>0</v>
      </c>
      <c r="AA70" s="11" t="s">
        <v>13</v>
      </c>
    </row>
    <row r="71" spans="1:27" s="33" customFormat="1" ht="15.6" hidden="1" x14ac:dyDescent="0.3">
      <c r="C71" s="52">
        <v>65</v>
      </c>
      <c r="D71" s="50"/>
      <c r="E71" s="50"/>
      <c r="F71" s="13" t="s">
        <v>104</v>
      </c>
      <c r="G71" s="13" t="s">
        <v>90</v>
      </c>
      <c r="H71" s="50"/>
      <c r="I71" s="50"/>
      <c r="J71" s="50"/>
      <c r="K71" s="51"/>
      <c r="L71" s="51"/>
      <c r="M71" s="51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16">
        <f t="shared" ref="Z71:Z85" si="11">SUM(J71,M71,P71,S71,V71,Y71)</f>
        <v>0</v>
      </c>
      <c r="AA71" s="11" t="s">
        <v>13</v>
      </c>
    </row>
    <row r="72" spans="1:27" s="33" customFormat="1" ht="15.6" hidden="1" x14ac:dyDescent="0.3">
      <c r="C72" s="52">
        <v>66</v>
      </c>
      <c r="D72" s="50"/>
      <c r="E72" s="50"/>
      <c r="F72" s="13" t="s">
        <v>104</v>
      </c>
      <c r="G72" s="13" t="s">
        <v>90</v>
      </c>
      <c r="H72" s="50"/>
      <c r="I72" s="50"/>
      <c r="J72" s="50"/>
      <c r="K72" s="51"/>
      <c r="L72" s="51"/>
      <c r="M72" s="51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16">
        <f t="shared" si="11"/>
        <v>0</v>
      </c>
      <c r="AA72" s="11" t="s">
        <v>13</v>
      </c>
    </row>
    <row r="73" spans="1:27" s="33" customFormat="1" ht="15.6" hidden="1" x14ac:dyDescent="0.3">
      <c r="C73" s="52">
        <v>67</v>
      </c>
      <c r="D73" s="50"/>
      <c r="E73" s="50"/>
      <c r="F73" s="13" t="s">
        <v>104</v>
      </c>
      <c r="G73" s="13" t="s">
        <v>90</v>
      </c>
      <c r="H73" s="50"/>
      <c r="I73" s="50"/>
      <c r="J73" s="50"/>
      <c r="K73" s="51"/>
      <c r="L73" s="51"/>
      <c r="M73" s="51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16">
        <f t="shared" si="11"/>
        <v>0</v>
      </c>
      <c r="AA73" s="11" t="s">
        <v>13</v>
      </c>
    </row>
    <row r="74" spans="1:27" s="34" customFormat="1" ht="15.6" hidden="1" x14ac:dyDescent="0.3">
      <c r="C74" s="52">
        <v>28</v>
      </c>
      <c r="D74" s="18" t="s">
        <v>163</v>
      </c>
      <c r="E74" s="18" t="s">
        <v>164</v>
      </c>
      <c r="F74" s="13" t="s">
        <v>12</v>
      </c>
      <c r="G74" s="13" t="s">
        <v>90</v>
      </c>
      <c r="H74" s="13">
        <v>635</v>
      </c>
      <c r="I74" s="13">
        <v>1100</v>
      </c>
      <c r="J74" s="38">
        <f t="shared" ref="J74:J85" si="12">H74/I74*10</f>
        <v>5.7727272727272725</v>
      </c>
      <c r="K74" s="13">
        <v>583</v>
      </c>
      <c r="L74" s="13">
        <v>1100</v>
      </c>
      <c r="M74" s="38">
        <f t="shared" ref="M74:M85" si="13">K74/L74*15</f>
        <v>7.95</v>
      </c>
      <c r="N74" s="50"/>
      <c r="O74" s="50"/>
      <c r="P74" s="50"/>
      <c r="Q74" s="17">
        <v>3286</v>
      </c>
      <c r="R74" s="17">
        <v>4400</v>
      </c>
      <c r="S74" s="16">
        <f>Q74/R74*35</f>
        <v>26.138636363636365</v>
      </c>
      <c r="T74" s="50"/>
      <c r="U74" s="50"/>
      <c r="V74" s="50"/>
      <c r="W74" s="13">
        <v>50</v>
      </c>
      <c r="X74" s="13">
        <v>100</v>
      </c>
      <c r="Y74" s="38">
        <f t="shared" ref="Y74:Y84" si="14">W74/X74*40</f>
        <v>20</v>
      </c>
      <c r="Z74" s="16">
        <f t="shared" si="11"/>
        <v>59.861363636363635</v>
      </c>
      <c r="AA74" s="11" t="s">
        <v>13</v>
      </c>
    </row>
    <row r="75" spans="1:27" s="34" customFormat="1" ht="15" hidden="1" customHeight="1" x14ac:dyDescent="0.3">
      <c r="A75" s="47"/>
      <c r="B75" s="49"/>
      <c r="C75" s="52">
        <v>29</v>
      </c>
      <c r="D75" s="15" t="s">
        <v>167</v>
      </c>
      <c r="E75" s="15" t="s">
        <v>168</v>
      </c>
      <c r="F75" s="11" t="s">
        <v>12</v>
      </c>
      <c r="G75" s="13" t="s">
        <v>16</v>
      </c>
      <c r="H75" s="11">
        <v>689</v>
      </c>
      <c r="I75" s="11">
        <v>1100</v>
      </c>
      <c r="J75" s="16">
        <f t="shared" si="12"/>
        <v>6.2636363636363637</v>
      </c>
      <c r="K75" s="17">
        <v>691</v>
      </c>
      <c r="L75" s="17">
        <v>1100</v>
      </c>
      <c r="M75" s="16">
        <f t="shared" si="13"/>
        <v>9.422727272727272</v>
      </c>
      <c r="N75" s="17">
        <v>444</v>
      </c>
      <c r="O75" s="17">
        <v>900</v>
      </c>
      <c r="P75" s="16">
        <f>N75/O75*15</f>
        <v>7.4</v>
      </c>
      <c r="Q75" s="17"/>
      <c r="R75" s="17"/>
      <c r="S75" s="16"/>
      <c r="T75" s="17">
        <v>1561</v>
      </c>
      <c r="U75" s="17">
        <v>2100</v>
      </c>
      <c r="V75" s="16">
        <f>T75/U75*20</f>
        <v>14.866666666666665</v>
      </c>
      <c r="W75" s="11">
        <v>54</v>
      </c>
      <c r="X75" s="11">
        <v>100</v>
      </c>
      <c r="Y75" s="16">
        <f t="shared" si="14"/>
        <v>21.6</v>
      </c>
      <c r="Z75" s="16">
        <f t="shared" si="11"/>
        <v>59.553030303030305</v>
      </c>
      <c r="AA75" s="11" t="s">
        <v>13</v>
      </c>
    </row>
    <row r="76" spans="1:27" s="34" customFormat="1" ht="15" hidden="1" customHeight="1" x14ac:dyDescent="0.3">
      <c r="A76" s="47"/>
      <c r="B76" s="49"/>
      <c r="C76" s="52">
        <v>30</v>
      </c>
      <c r="D76" s="15" t="s">
        <v>121</v>
      </c>
      <c r="E76" s="15" t="s">
        <v>122</v>
      </c>
      <c r="F76" s="11" t="s">
        <v>12</v>
      </c>
      <c r="G76" s="13" t="s">
        <v>16</v>
      </c>
      <c r="H76" s="11">
        <v>757</v>
      </c>
      <c r="I76" s="11">
        <v>1100</v>
      </c>
      <c r="J76" s="16">
        <f t="shared" si="12"/>
        <v>6.8818181818181827</v>
      </c>
      <c r="K76" s="17">
        <v>630</v>
      </c>
      <c r="L76" s="17">
        <v>1100</v>
      </c>
      <c r="M76" s="16">
        <f t="shared" si="13"/>
        <v>8.5909090909090917</v>
      </c>
      <c r="N76" s="17">
        <v>420</v>
      </c>
      <c r="O76" s="17">
        <v>900</v>
      </c>
      <c r="P76" s="16">
        <f>N76/O76*15</f>
        <v>7</v>
      </c>
      <c r="Q76" s="17"/>
      <c r="R76" s="17"/>
      <c r="S76" s="16"/>
      <c r="T76" s="17">
        <v>1444</v>
      </c>
      <c r="U76" s="17">
        <v>2100</v>
      </c>
      <c r="V76" s="16">
        <f>T76/U76*20</f>
        <v>13.752380952380951</v>
      </c>
      <c r="W76" s="11">
        <v>58</v>
      </c>
      <c r="X76" s="11">
        <v>100</v>
      </c>
      <c r="Y76" s="16">
        <f t="shared" si="14"/>
        <v>23.2</v>
      </c>
      <c r="Z76" s="16">
        <f t="shared" si="11"/>
        <v>59.425108225108232</v>
      </c>
      <c r="AA76" s="11" t="s">
        <v>13</v>
      </c>
    </row>
    <row r="77" spans="1:27" s="34" customFormat="1" ht="15.6" hidden="1" x14ac:dyDescent="0.3">
      <c r="A77" s="47">
        <v>9</v>
      </c>
      <c r="B77" s="49" t="s">
        <v>19</v>
      </c>
      <c r="C77" s="52">
        <v>31</v>
      </c>
      <c r="D77" s="15" t="s">
        <v>125</v>
      </c>
      <c r="E77" s="15" t="s">
        <v>126</v>
      </c>
      <c r="F77" s="11" t="s">
        <v>12</v>
      </c>
      <c r="G77" s="13" t="s">
        <v>16</v>
      </c>
      <c r="H77" s="11">
        <v>633</v>
      </c>
      <c r="I77" s="11">
        <v>1100</v>
      </c>
      <c r="J77" s="16">
        <f t="shared" si="12"/>
        <v>5.754545454545454</v>
      </c>
      <c r="K77" s="17">
        <v>517</v>
      </c>
      <c r="L77" s="17">
        <v>1100</v>
      </c>
      <c r="M77" s="16">
        <f t="shared" si="13"/>
        <v>7.05</v>
      </c>
      <c r="N77" s="17"/>
      <c r="O77" s="17"/>
      <c r="P77" s="16"/>
      <c r="Q77" s="17">
        <v>3275</v>
      </c>
      <c r="R77" s="17">
        <v>4400</v>
      </c>
      <c r="S77" s="16">
        <f>Q77/R77*35</f>
        <v>26.051136363636363</v>
      </c>
      <c r="T77" s="17"/>
      <c r="U77" s="17"/>
      <c r="V77" s="16"/>
      <c r="W77" s="11">
        <v>50</v>
      </c>
      <c r="X77" s="11">
        <v>100</v>
      </c>
      <c r="Y77" s="16">
        <f t="shared" si="14"/>
        <v>20</v>
      </c>
      <c r="Z77" s="16">
        <f t="shared" si="11"/>
        <v>58.855681818181822</v>
      </c>
      <c r="AA77" s="11" t="s">
        <v>13</v>
      </c>
    </row>
    <row r="78" spans="1:27" s="34" customFormat="1" ht="15.6" hidden="1" x14ac:dyDescent="0.3">
      <c r="A78" s="47">
        <v>24</v>
      </c>
      <c r="B78" s="49" t="s">
        <v>19</v>
      </c>
      <c r="C78" s="52">
        <v>32</v>
      </c>
      <c r="D78" s="15" t="s">
        <v>129</v>
      </c>
      <c r="E78" s="15" t="s">
        <v>130</v>
      </c>
      <c r="F78" s="11" t="s">
        <v>14</v>
      </c>
      <c r="G78" s="13" t="s">
        <v>90</v>
      </c>
      <c r="H78" s="11">
        <v>498</v>
      </c>
      <c r="I78" s="11">
        <v>1100</v>
      </c>
      <c r="J78" s="16">
        <f t="shared" si="12"/>
        <v>4.5272727272727273</v>
      </c>
      <c r="K78" s="17">
        <v>522</v>
      </c>
      <c r="L78" s="17">
        <v>1100</v>
      </c>
      <c r="M78" s="16">
        <f t="shared" si="13"/>
        <v>7.1181818181818182</v>
      </c>
      <c r="N78" s="17"/>
      <c r="O78" s="17"/>
      <c r="P78" s="16"/>
      <c r="Q78" s="17">
        <v>2716</v>
      </c>
      <c r="R78" s="17">
        <v>4400</v>
      </c>
      <c r="S78" s="16">
        <f>Q78/R78*35</f>
        <v>21.604545454545455</v>
      </c>
      <c r="T78" s="17"/>
      <c r="U78" s="17"/>
      <c r="V78" s="16"/>
      <c r="W78" s="11">
        <v>63</v>
      </c>
      <c r="X78" s="11">
        <v>100</v>
      </c>
      <c r="Y78" s="16">
        <f t="shared" si="14"/>
        <v>25.2</v>
      </c>
      <c r="Z78" s="16">
        <f t="shared" si="11"/>
        <v>58.45</v>
      </c>
      <c r="AA78" s="11" t="s">
        <v>13</v>
      </c>
    </row>
    <row r="79" spans="1:27" s="34" customFormat="1" ht="15.6" hidden="1" x14ac:dyDescent="0.3">
      <c r="A79" s="44">
        <v>35</v>
      </c>
      <c r="B79" s="45" t="s">
        <v>19</v>
      </c>
      <c r="C79" s="52">
        <v>33</v>
      </c>
      <c r="D79" s="15" t="s">
        <v>60</v>
      </c>
      <c r="E79" s="15" t="s">
        <v>61</v>
      </c>
      <c r="F79" s="11" t="s">
        <v>12</v>
      </c>
      <c r="G79" s="13" t="s">
        <v>90</v>
      </c>
      <c r="H79" s="11">
        <v>787</v>
      </c>
      <c r="I79" s="11">
        <v>1050</v>
      </c>
      <c r="J79" s="16">
        <f t="shared" si="12"/>
        <v>7.4952380952380953</v>
      </c>
      <c r="K79" s="17">
        <v>548</v>
      </c>
      <c r="L79" s="17">
        <v>1100</v>
      </c>
      <c r="M79" s="16">
        <f t="shared" si="13"/>
        <v>7.4727272727272727</v>
      </c>
      <c r="N79" s="17">
        <v>427</v>
      </c>
      <c r="O79" s="17">
        <v>900</v>
      </c>
      <c r="P79" s="16">
        <f t="shared" ref="P79:P84" si="15">N79/O79*15</f>
        <v>7.1166666666666671</v>
      </c>
      <c r="Q79" s="17"/>
      <c r="R79" s="17"/>
      <c r="S79" s="16"/>
      <c r="T79" s="17">
        <v>1323</v>
      </c>
      <c r="U79" s="17">
        <v>2000</v>
      </c>
      <c r="V79" s="16">
        <f t="shared" ref="V79:V84" si="16">T79/U79*20</f>
        <v>13.23</v>
      </c>
      <c r="W79" s="11">
        <v>56</v>
      </c>
      <c r="X79" s="11">
        <v>100</v>
      </c>
      <c r="Y79" s="16">
        <f t="shared" si="14"/>
        <v>22.400000000000002</v>
      </c>
      <c r="Z79" s="16">
        <f t="shared" si="11"/>
        <v>57.714632034632046</v>
      </c>
      <c r="AA79" s="11" t="s">
        <v>13</v>
      </c>
    </row>
    <row r="80" spans="1:27" s="34" customFormat="1" ht="15.6" hidden="1" x14ac:dyDescent="0.3">
      <c r="A80" s="47">
        <v>31</v>
      </c>
      <c r="B80" s="49" t="s">
        <v>19</v>
      </c>
      <c r="C80" s="52">
        <v>34</v>
      </c>
      <c r="D80" s="15" t="s">
        <v>123</v>
      </c>
      <c r="E80" s="15" t="s">
        <v>124</v>
      </c>
      <c r="F80" s="11" t="s">
        <v>12</v>
      </c>
      <c r="G80" s="13" t="s">
        <v>100</v>
      </c>
      <c r="H80" s="11">
        <v>684</v>
      </c>
      <c r="I80" s="11">
        <v>1050</v>
      </c>
      <c r="J80" s="16">
        <f t="shared" si="12"/>
        <v>6.5142857142857142</v>
      </c>
      <c r="K80" s="17">
        <v>602</v>
      </c>
      <c r="L80" s="17">
        <v>1100</v>
      </c>
      <c r="M80" s="16">
        <f t="shared" si="13"/>
        <v>8.209090909090909</v>
      </c>
      <c r="N80" s="17">
        <v>490</v>
      </c>
      <c r="O80" s="17">
        <v>900</v>
      </c>
      <c r="P80" s="16">
        <f t="shared" si="15"/>
        <v>8.1666666666666661</v>
      </c>
      <c r="Q80" s="17"/>
      <c r="R80" s="17"/>
      <c r="S80" s="16"/>
      <c r="T80" s="17">
        <v>1954</v>
      </c>
      <c r="U80" s="17">
        <v>3000</v>
      </c>
      <c r="V80" s="16">
        <f t="shared" si="16"/>
        <v>13.026666666666667</v>
      </c>
      <c r="W80" s="11">
        <v>50</v>
      </c>
      <c r="X80" s="11">
        <v>100</v>
      </c>
      <c r="Y80" s="16">
        <f t="shared" si="14"/>
        <v>20</v>
      </c>
      <c r="Z80" s="16">
        <f t="shared" si="11"/>
        <v>55.916709956709951</v>
      </c>
      <c r="AA80" s="11" t="s">
        <v>13</v>
      </c>
    </row>
    <row r="81" spans="1:27" s="34" customFormat="1" ht="15.6" hidden="1" x14ac:dyDescent="0.3">
      <c r="A81" s="47">
        <v>30</v>
      </c>
      <c r="B81" s="49" t="s">
        <v>19</v>
      </c>
      <c r="C81" s="52">
        <v>35</v>
      </c>
      <c r="D81" s="15" t="s">
        <v>132</v>
      </c>
      <c r="E81" s="15" t="s">
        <v>133</v>
      </c>
      <c r="F81" s="11" t="s">
        <v>12</v>
      </c>
      <c r="G81" s="13" t="s">
        <v>90</v>
      </c>
      <c r="H81" s="11">
        <v>625</v>
      </c>
      <c r="I81" s="11">
        <v>1050</v>
      </c>
      <c r="J81" s="16">
        <f t="shared" si="12"/>
        <v>5.9523809523809526</v>
      </c>
      <c r="K81" s="17">
        <v>573</v>
      </c>
      <c r="L81" s="17">
        <v>1100</v>
      </c>
      <c r="M81" s="16">
        <f t="shared" si="13"/>
        <v>7.8136363636363635</v>
      </c>
      <c r="N81" s="17">
        <v>438</v>
      </c>
      <c r="O81" s="17">
        <v>900</v>
      </c>
      <c r="P81" s="16">
        <f t="shared" si="15"/>
        <v>7.3000000000000007</v>
      </c>
      <c r="Q81" s="17"/>
      <c r="R81" s="17"/>
      <c r="S81" s="16"/>
      <c r="T81" s="17">
        <v>1276</v>
      </c>
      <c r="U81" s="17">
        <v>2100</v>
      </c>
      <c r="V81" s="16">
        <f t="shared" si="16"/>
        <v>12.152380952380952</v>
      </c>
      <c r="W81" s="11">
        <v>51</v>
      </c>
      <c r="X81" s="11">
        <v>100</v>
      </c>
      <c r="Y81" s="16">
        <f t="shared" si="14"/>
        <v>20.399999999999999</v>
      </c>
      <c r="Z81" s="16">
        <f t="shared" si="11"/>
        <v>53.618398268398266</v>
      </c>
      <c r="AA81" s="11" t="s">
        <v>13</v>
      </c>
    </row>
    <row r="82" spans="1:27" s="34" customFormat="1" ht="15.6" hidden="1" x14ac:dyDescent="0.3">
      <c r="A82" s="47">
        <v>18</v>
      </c>
      <c r="B82" s="49" t="s">
        <v>19</v>
      </c>
      <c r="C82" s="52">
        <v>36</v>
      </c>
      <c r="D82" s="15" t="s">
        <v>119</v>
      </c>
      <c r="E82" s="15" t="s">
        <v>120</v>
      </c>
      <c r="F82" s="11" t="s">
        <v>12</v>
      </c>
      <c r="G82" s="13" t="s">
        <v>90</v>
      </c>
      <c r="H82" s="11">
        <v>653</v>
      </c>
      <c r="I82" s="11">
        <v>1100</v>
      </c>
      <c r="J82" s="16">
        <f t="shared" si="12"/>
        <v>5.9363636363636365</v>
      </c>
      <c r="K82" s="17">
        <v>516</v>
      </c>
      <c r="L82" s="17">
        <v>1100</v>
      </c>
      <c r="M82" s="16">
        <f t="shared" si="13"/>
        <v>7.036363636363637</v>
      </c>
      <c r="N82" s="17">
        <v>487</v>
      </c>
      <c r="O82" s="17">
        <v>900</v>
      </c>
      <c r="P82" s="16">
        <f t="shared" si="15"/>
        <v>8.1166666666666671</v>
      </c>
      <c r="Q82" s="17"/>
      <c r="R82" s="17"/>
      <c r="S82" s="16"/>
      <c r="T82" s="17">
        <v>1300</v>
      </c>
      <c r="U82" s="17">
        <v>2100</v>
      </c>
      <c r="V82" s="16">
        <f t="shared" si="16"/>
        <v>12.380952380952381</v>
      </c>
      <c r="W82" s="11">
        <v>50</v>
      </c>
      <c r="X82" s="11">
        <v>100</v>
      </c>
      <c r="Y82" s="16">
        <f t="shared" si="14"/>
        <v>20</v>
      </c>
      <c r="Z82" s="16">
        <f t="shared" si="11"/>
        <v>53.470346320346323</v>
      </c>
      <c r="AA82" s="11" t="s">
        <v>13</v>
      </c>
    </row>
    <row r="83" spans="1:27" s="34" customFormat="1" ht="15.6" hidden="1" x14ac:dyDescent="0.3">
      <c r="A83" s="47"/>
      <c r="B83" s="49"/>
      <c r="C83" s="52">
        <v>37</v>
      </c>
      <c r="D83" s="15" t="s">
        <v>176</v>
      </c>
      <c r="E83" s="15" t="s">
        <v>177</v>
      </c>
      <c r="F83" s="11" t="s">
        <v>14</v>
      </c>
      <c r="G83" s="13" t="s">
        <v>89</v>
      </c>
      <c r="H83" s="11">
        <v>647</v>
      </c>
      <c r="I83" s="11">
        <v>1100</v>
      </c>
      <c r="J83" s="16">
        <f t="shared" si="12"/>
        <v>5.8818181818181809</v>
      </c>
      <c r="K83" s="17">
        <v>575</v>
      </c>
      <c r="L83" s="17">
        <v>1100</v>
      </c>
      <c r="M83" s="16">
        <f t="shared" si="13"/>
        <v>7.8409090909090908</v>
      </c>
      <c r="N83" s="17">
        <v>426</v>
      </c>
      <c r="O83" s="17">
        <v>900</v>
      </c>
      <c r="P83" s="16">
        <f t="shared" si="15"/>
        <v>7.1</v>
      </c>
      <c r="Q83" s="17"/>
      <c r="R83" s="17"/>
      <c r="S83" s="16"/>
      <c r="T83" s="17">
        <v>1249</v>
      </c>
      <c r="U83" s="17">
        <v>2000</v>
      </c>
      <c r="V83" s="16">
        <f t="shared" si="16"/>
        <v>12.490000000000002</v>
      </c>
      <c r="W83" s="11">
        <v>50</v>
      </c>
      <c r="X83" s="11">
        <v>100</v>
      </c>
      <c r="Y83" s="16">
        <f t="shared" si="14"/>
        <v>20</v>
      </c>
      <c r="Z83" s="16">
        <f t="shared" si="11"/>
        <v>53.312727272727273</v>
      </c>
      <c r="AA83" s="11" t="s">
        <v>13</v>
      </c>
    </row>
    <row r="84" spans="1:27" s="34" customFormat="1" ht="15.6" hidden="1" x14ac:dyDescent="0.3">
      <c r="A84" s="47">
        <v>1</v>
      </c>
      <c r="B84" s="49" t="s">
        <v>19</v>
      </c>
      <c r="C84" s="53">
        <v>38</v>
      </c>
      <c r="D84" s="54" t="s">
        <v>134</v>
      </c>
      <c r="E84" s="54" t="s">
        <v>135</v>
      </c>
      <c r="F84" s="55" t="s">
        <v>12</v>
      </c>
      <c r="G84" s="56" t="s">
        <v>22</v>
      </c>
      <c r="H84" s="55">
        <v>736</v>
      </c>
      <c r="I84" s="55">
        <v>1100</v>
      </c>
      <c r="J84" s="57">
        <f t="shared" si="12"/>
        <v>6.6909090909090905</v>
      </c>
      <c r="K84" s="58">
        <v>661</v>
      </c>
      <c r="L84" s="58">
        <v>1100</v>
      </c>
      <c r="M84" s="57">
        <f t="shared" si="13"/>
        <v>9.0136363636363637</v>
      </c>
      <c r="N84" s="58">
        <v>509</v>
      </c>
      <c r="O84" s="58">
        <v>900</v>
      </c>
      <c r="P84" s="57">
        <f t="shared" si="15"/>
        <v>8.4833333333333343</v>
      </c>
      <c r="Q84" s="58"/>
      <c r="R84" s="58"/>
      <c r="S84" s="57"/>
      <c r="T84" s="58">
        <v>1692</v>
      </c>
      <c r="U84" s="58">
        <v>2100</v>
      </c>
      <c r="V84" s="57">
        <f t="shared" si="16"/>
        <v>16.114285714285714</v>
      </c>
      <c r="W84" s="55">
        <v>0</v>
      </c>
      <c r="X84" s="55">
        <v>100</v>
      </c>
      <c r="Y84" s="57">
        <f t="shared" si="14"/>
        <v>0</v>
      </c>
      <c r="Z84" s="57">
        <f t="shared" si="11"/>
        <v>40.302164502164501</v>
      </c>
      <c r="AA84" s="63" t="s">
        <v>166</v>
      </c>
    </row>
    <row r="85" spans="1:27" s="34" customFormat="1" ht="15.6" hidden="1" x14ac:dyDescent="0.3">
      <c r="A85" s="47"/>
      <c r="B85" s="49"/>
      <c r="C85" s="53">
        <v>39</v>
      </c>
      <c r="D85" s="54" t="s">
        <v>178</v>
      </c>
      <c r="E85" s="54" t="s">
        <v>179</v>
      </c>
      <c r="F85" s="55" t="s">
        <v>14</v>
      </c>
      <c r="G85" s="56" t="s">
        <v>16</v>
      </c>
      <c r="H85" s="55">
        <v>611</v>
      </c>
      <c r="I85" s="55">
        <v>1050</v>
      </c>
      <c r="J85" s="57">
        <f t="shared" si="12"/>
        <v>5.8190476190476197</v>
      </c>
      <c r="K85" s="58">
        <v>649</v>
      </c>
      <c r="L85" s="58">
        <v>1100</v>
      </c>
      <c r="M85" s="57">
        <f t="shared" si="13"/>
        <v>8.85</v>
      </c>
      <c r="N85" s="58"/>
      <c r="O85" s="58"/>
      <c r="P85" s="57"/>
      <c r="Q85" s="58">
        <v>2.19</v>
      </c>
      <c r="R85" s="58">
        <v>4</v>
      </c>
      <c r="S85" s="57">
        <f>Q85/R85*35</f>
        <v>19.162499999999998</v>
      </c>
      <c r="T85" s="58"/>
      <c r="U85" s="58"/>
      <c r="V85" s="57"/>
      <c r="W85" s="55">
        <v>0</v>
      </c>
      <c r="X85" s="55">
        <v>0</v>
      </c>
      <c r="Y85" s="57">
        <v>0</v>
      </c>
      <c r="Z85" s="57">
        <f t="shared" si="11"/>
        <v>33.831547619047619</v>
      </c>
      <c r="AA85" s="63" t="s">
        <v>191</v>
      </c>
    </row>
    <row r="87" spans="1:27" ht="15.6" x14ac:dyDescent="0.3">
      <c r="D87" s="32" t="s">
        <v>101</v>
      </c>
      <c r="G87" s="3"/>
      <c r="I87" s="1"/>
      <c r="J87" s="3"/>
      <c r="L87" s="1"/>
      <c r="M87" s="3"/>
      <c r="O87" s="1"/>
      <c r="P87" s="3"/>
      <c r="R87" s="1"/>
      <c r="S87" s="3"/>
      <c r="U87" s="1"/>
      <c r="V87" s="3"/>
      <c r="X87" s="1"/>
    </row>
    <row r="88" spans="1:27" ht="15.6" x14ac:dyDescent="0.3">
      <c r="C88" s="31"/>
      <c r="E88" s="29" t="s">
        <v>102</v>
      </c>
      <c r="F88" s="33"/>
      <c r="G88" s="33"/>
      <c r="H88" s="33"/>
      <c r="I88" s="33"/>
      <c r="J88" s="33"/>
      <c r="K88" s="34"/>
      <c r="L88" s="33"/>
      <c r="M88" s="33"/>
      <c r="N88" s="33"/>
      <c r="O88" s="33"/>
      <c r="P88" s="3"/>
      <c r="R88" s="1"/>
      <c r="S88" s="3"/>
      <c r="U88" s="1"/>
      <c r="V88" s="3"/>
      <c r="X88" s="1"/>
    </row>
    <row r="89" spans="1:27" ht="15.6" x14ac:dyDescent="0.3">
      <c r="C89" s="1"/>
      <c r="E89" s="30" t="s">
        <v>201</v>
      </c>
      <c r="F89" s="30"/>
      <c r="G89" s="30"/>
      <c r="H89" s="30"/>
      <c r="I89" s="30"/>
      <c r="J89" s="30"/>
      <c r="K89" s="30"/>
      <c r="L89" s="33"/>
      <c r="M89" s="33"/>
      <c r="N89" s="33"/>
      <c r="O89" s="33"/>
      <c r="P89" s="3"/>
      <c r="R89" s="1"/>
      <c r="S89" s="3"/>
      <c r="U89" s="1"/>
      <c r="V89" s="3"/>
      <c r="X89" s="1"/>
    </row>
    <row r="90" spans="1:27" ht="15.6" x14ac:dyDescent="0.3">
      <c r="C90" s="1"/>
      <c r="E90" s="35" t="s">
        <v>200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"/>
      <c r="R90" s="1"/>
      <c r="S90" s="3"/>
      <c r="U90" s="1"/>
      <c r="V90" s="3"/>
      <c r="X90" s="1"/>
    </row>
    <row r="91" spans="1:27" ht="15.6" x14ac:dyDescent="0.3">
      <c r="C91" s="1"/>
      <c r="E91" s="33" t="s">
        <v>106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"/>
      <c r="R91" s="1"/>
      <c r="S91" s="3"/>
      <c r="U91" s="1"/>
      <c r="V91" s="3"/>
      <c r="X91" s="1"/>
    </row>
    <row r="92" spans="1:27" ht="15.6" x14ac:dyDescent="0.3">
      <c r="C92" s="27" t="s">
        <v>15</v>
      </c>
      <c r="D92" s="27"/>
      <c r="G92" s="3"/>
      <c r="I92" s="1"/>
      <c r="J92" s="3"/>
      <c r="L92" s="1"/>
      <c r="M92" s="3"/>
      <c r="O92" s="1"/>
      <c r="P92" s="3"/>
      <c r="R92" s="1"/>
      <c r="S92" s="3"/>
      <c r="U92" s="1"/>
      <c r="V92" s="3"/>
      <c r="X92" s="1"/>
    </row>
    <row r="93" spans="1:27" ht="15.6" x14ac:dyDescent="0.3">
      <c r="C93" s="27"/>
      <c r="D93" s="27"/>
      <c r="E93" s="36">
        <v>1</v>
      </c>
      <c r="F93" s="7" t="s">
        <v>103</v>
      </c>
      <c r="G93" s="3"/>
      <c r="I93" s="1"/>
      <c r="J93" s="3"/>
      <c r="L93" s="1"/>
      <c r="M93" s="3"/>
      <c r="O93" s="1"/>
      <c r="P93" s="3"/>
      <c r="R93" s="1"/>
      <c r="S93" s="3"/>
      <c r="U93" s="1"/>
      <c r="V93" s="3"/>
      <c r="X93" s="1"/>
    </row>
    <row r="94" spans="1:27" x14ac:dyDescent="0.3">
      <c r="C94" s="28"/>
      <c r="D94" s="28"/>
      <c r="E94" s="36"/>
      <c r="G94" s="3"/>
      <c r="I94" s="1"/>
      <c r="J94" s="3"/>
      <c r="L94" s="1"/>
      <c r="M94" s="3"/>
      <c r="O94" s="1"/>
      <c r="P94" s="3"/>
      <c r="R94" s="1"/>
      <c r="S94" s="3"/>
      <c r="U94" s="1"/>
      <c r="V94" s="3"/>
      <c r="X94" s="1"/>
    </row>
    <row r="95" spans="1:27" x14ac:dyDescent="0.3">
      <c r="C95" s="5"/>
      <c r="D95" s="5"/>
      <c r="E95" s="36">
        <v>2</v>
      </c>
      <c r="F95" s="7" t="s">
        <v>103</v>
      </c>
      <c r="G95" s="3"/>
      <c r="I95" s="1"/>
      <c r="J95" s="3"/>
      <c r="L95" s="1"/>
      <c r="M95" s="3"/>
      <c r="O95" s="1"/>
      <c r="P95" s="3"/>
      <c r="R95" s="1"/>
      <c r="S95" s="3"/>
      <c r="U95" s="1"/>
      <c r="V95" s="3"/>
      <c r="X95" s="1"/>
    </row>
    <row r="96" spans="1:27" x14ac:dyDescent="0.3">
      <c r="C96" s="5"/>
      <c r="D96" s="5"/>
      <c r="E96" s="36"/>
      <c r="G96" s="3"/>
      <c r="I96" s="1"/>
      <c r="J96" s="3"/>
      <c r="L96" s="1"/>
      <c r="M96" s="3"/>
      <c r="O96" s="1"/>
      <c r="P96" s="3"/>
      <c r="R96" s="1"/>
      <c r="S96" s="3"/>
      <c r="U96" s="1"/>
      <c r="V96" s="3"/>
      <c r="X96" s="1"/>
    </row>
    <row r="97" spans="3:24" x14ac:dyDescent="0.3">
      <c r="C97" s="5"/>
      <c r="D97" s="5"/>
      <c r="E97" s="36">
        <v>3</v>
      </c>
      <c r="F97" s="7" t="s">
        <v>103</v>
      </c>
      <c r="G97" s="3"/>
      <c r="I97" s="1"/>
      <c r="J97" s="3"/>
      <c r="L97" s="1"/>
      <c r="M97" s="3"/>
      <c r="O97" s="1"/>
      <c r="P97" s="3"/>
      <c r="R97" s="1"/>
      <c r="S97" s="3"/>
      <c r="U97" s="1"/>
      <c r="V97" s="3"/>
      <c r="X97" s="1"/>
    </row>
    <row r="98" spans="3:24" x14ac:dyDescent="0.3">
      <c r="C98" s="6"/>
      <c r="D98" s="6"/>
      <c r="E98" s="37"/>
      <c r="G98" s="3"/>
      <c r="I98" s="1"/>
      <c r="J98" s="3"/>
      <c r="L98" s="1"/>
      <c r="M98" s="3"/>
      <c r="O98" s="1"/>
      <c r="P98" s="3"/>
      <c r="R98" s="1"/>
      <c r="S98" s="3"/>
      <c r="U98" s="1"/>
      <c r="V98" s="3"/>
      <c r="X98" s="1"/>
    </row>
    <row r="99" spans="3:24" x14ac:dyDescent="0.3">
      <c r="C99" s="1"/>
      <c r="E99" s="37">
        <v>4</v>
      </c>
      <c r="F99" s="7" t="s">
        <v>103</v>
      </c>
      <c r="G99" s="3"/>
      <c r="I99" s="1"/>
      <c r="J99" s="3"/>
      <c r="L99" s="1"/>
      <c r="M99" s="3"/>
      <c r="O99" s="1"/>
      <c r="P99" s="3"/>
      <c r="R99" s="1"/>
      <c r="S99" s="3"/>
      <c r="U99" s="1"/>
      <c r="V99" s="3"/>
      <c r="X99" s="1"/>
    </row>
    <row r="100" spans="3:24" x14ac:dyDescent="0.3">
      <c r="C100" s="1"/>
      <c r="G100" s="3"/>
      <c r="I100" s="1"/>
      <c r="J100" s="3"/>
      <c r="L100" s="1"/>
      <c r="M100" s="3"/>
      <c r="O100" s="1"/>
      <c r="P100" s="3"/>
      <c r="R100" s="1"/>
      <c r="S100" s="3"/>
      <c r="U100" s="1"/>
      <c r="V100" s="3"/>
      <c r="X100" s="1"/>
    </row>
  </sheetData>
  <sortState ref="A7:AA10">
    <sortCondition descending="1" ref="Z7"/>
  </sortState>
  <mergeCells count="4">
    <mergeCell ref="B1:AA1"/>
    <mergeCell ref="B2:AA2"/>
    <mergeCell ref="B3:AA3"/>
    <mergeCell ref="B4:Z4"/>
  </mergeCells>
  <pageMargins left="1.25" right="0" top="0.5" bottom="0.5" header="0.25" footer="0.25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"/>
  <sheetViews>
    <sheetView topLeftCell="F1" workbookViewId="0">
      <selection activeCell="W10" sqref="W10"/>
    </sheetView>
  </sheetViews>
  <sheetFormatPr defaultColWidth="9.109375" defaultRowHeight="14.4" x14ac:dyDescent="0.3"/>
  <cols>
    <col min="1" max="1" width="5.33203125" style="7" hidden="1" customWidth="1"/>
    <col min="2" max="2" width="16.109375" style="7" hidden="1" customWidth="1"/>
    <col min="3" max="3" width="5.44140625" style="7" customWidth="1"/>
    <col min="4" max="4" width="25.33203125" style="7" bestFit="1" customWidth="1"/>
    <col min="5" max="5" width="26.5546875" style="7" customWidth="1"/>
    <col min="6" max="6" width="5.6640625" style="7" customWidth="1"/>
    <col min="7" max="7" width="11.44140625" style="7" customWidth="1"/>
    <col min="8" max="8" width="8.33203125" style="7" customWidth="1"/>
    <col min="9" max="9" width="9.109375" style="7" customWidth="1"/>
    <col min="10" max="10" width="11.6640625" style="7" customWidth="1"/>
    <col min="11" max="11" width="9.44140625" style="7" customWidth="1"/>
    <col min="12" max="12" width="9.6640625" style="7" customWidth="1"/>
    <col min="13" max="13" width="9.5546875" style="7" customWidth="1"/>
    <col min="14" max="14" width="9.88671875" style="7" customWidth="1"/>
    <col min="15" max="15" width="10" style="7" customWidth="1"/>
    <col min="16" max="16" width="9.33203125" style="7" customWidth="1"/>
    <col min="17" max="17" width="10.6640625" style="7" customWidth="1"/>
    <col min="18" max="18" width="9.5546875" style="7" customWidth="1"/>
    <col min="19" max="19" width="11" style="7" customWidth="1"/>
    <col min="20" max="20" width="9.33203125" style="7" customWidth="1"/>
    <col min="21" max="21" width="11" style="7" customWidth="1"/>
    <col min="22" max="22" width="9.44140625" style="7" customWidth="1"/>
    <col min="23" max="23" width="10" style="7" customWidth="1"/>
    <col min="24" max="24" width="12.88671875" style="7" customWidth="1"/>
    <col min="25" max="25" width="9.88671875" style="7" customWidth="1"/>
    <col min="26" max="26" width="10.109375" style="7" customWidth="1"/>
    <col min="27" max="27" width="14" style="7" customWidth="1"/>
    <col min="28" max="16384" width="9.109375" style="7"/>
  </cols>
  <sheetData>
    <row r="1" spans="1:27" ht="15" customHeight="1" x14ac:dyDescent="0.3">
      <c r="B1" s="66" t="s">
        <v>17</v>
      </c>
      <c r="C1" s="66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</row>
    <row r="2" spans="1:27" ht="15" customHeight="1" x14ac:dyDescent="0.3">
      <c r="B2" s="66" t="s">
        <v>181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</row>
    <row r="3" spans="1:27" ht="15" customHeight="1" x14ac:dyDescent="0.3">
      <c r="B3" s="66" t="s">
        <v>180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</row>
    <row r="4" spans="1:27" ht="9" customHeight="1" x14ac:dyDescent="0.3">
      <c r="B4" s="66"/>
      <c r="C4" s="66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7" ht="15.75" customHeight="1" x14ac:dyDescent="0.3">
      <c r="A5" s="2"/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7" ht="48" customHeight="1" x14ac:dyDescent="0.3">
      <c r="A6" s="10" t="s">
        <v>20</v>
      </c>
      <c r="B6" s="11" t="s">
        <v>18</v>
      </c>
      <c r="C6" s="10" t="s">
        <v>95</v>
      </c>
      <c r="D6" s="12" t="s">
        <v>0</v>
      </c>
      <c r="E6" s="12" t="s">
        <v>1</v>
      </c>
      <c r="F6" s="13" t="s">
        <v>2</v>
      </c>
      <c r="G6" s="13" t="s">
        <v>3</v>
      </c>
      <c r="H6" s="10" t="s">
        <v>24</v>
      </c>
      <c r="I6" s="10" t="s">
        <v>25</v>
      </c>
      <c r="J6" s="13" t="s">
        <v>4</v>
      </c>
      <c r="K6" s="10" t="s">
        <v>24</v>
      </c>
      <c r="L6" s="10" t="s">
        <v>25</v>
      </c>
      <c r="M6" s="10" t="s">
        <v>5</v>
      </c>
      <c r="N6" s="10" t="s">
        <v>24</v>
      </c>
      <c r="O6" s="10" t="s">
        <v>25</v>
      </c>
      <c r="P6" s="10" t="s">
        <v>6</v>
      </c>
      <c r="Q6" s="10" t="s">
        <v>24</v>
      </c>
      <c r="R6" s="10" t="s">
        <v>25</v>
      </c>
      <c r="S6" s="13" t="s">
        <v>7</v>
      </c>
      <c r="T6" s="10" t="s">
        <v>24</v>
      </c>
      <c r="U6" s="10" t="s">
        <v>25</v>
      </c>
      <c r="V6" s="10" t="s">
        <v>8</v>
      </c>
      <c r="W6" s="10" t="s">
        <v>24</v>
      </c>
      <c r="X6" s="13" t="s">
        <v>25</v>
      </c>
      <c r="Y6" s="10" t="s">
        <v>9</v>
      </c>
      <c r="Z6" s="10" t="s">
        <v>10</v>
      </c>
      <c r="AA6" s="4" t="s">
        <v>11</v>
      </c>
    </row>
    <row r="7" spans="1:27" s="26" customFormat="1" ht="15.6" x14ac:dyDescent="0.3">
      <c r="A7" s="39">
        <v>5</v>
      </c>
      <c r="B7" s="40" t="s">
        <v>19</v>
      </c>
      <c r="C7" s="52">
        <v>1</v>
      </c>
      <c r="D7" s="15" t="s">
        <v>182</v>
      </c>
      <c r="E7" s="15" t="s">
        <v>183</v>
      </c>
      <c r="F7" s="11" t="s">
        <v>12</v>
      </c>
      <c r="G7" s="13" t="s">
        <v>16</v>
      </c>
      <c r="H7" s="11">
        <v>712</v>
      </c>
      <c r="I7" s="11">
        <v>1100</v>
      </c>
      <c r="J7" s="16">
        <f t="shared" ref="J7:J38" si="0">H7/I7*10</f>
        <v>6.4727272727272727</v>
      </c>
      <c r="K7" s="17">
        <v>818</v>
      </c>
      <c r="L7" s="17">
        <v>1100</v>
      </c>
      <c r="M7" s="16">
        <f t="shared" ref="M7:M38" si="1">K7/L7*15</f>
        <v>11.154545454545454</v>
      </c>
      <c r="N7" s="17"/>
      <c r="O7" s="17"/>
      <c r="P7" s="16"/>
      <c r="Q7" s="17">
        <v>3788</v>
      </c>
      <c r="R7" s="17">
        <v>4300</v>
      </c>
      <c r="S7" s="16">
        <f>Q7/R7*35</f>
        <v>30.832558139534882</v>
      </c>
      <c r="T7" s="17"/>
      <c r="U7" s="17"/>
      <c r="V7" s="16"/>
      <c r="W7" s="11">
        <v>68</v>
      </c>
      <c r="X7" s="11">
        <v>100</v>
      </c>
      <c r="Y7" s="16">
        <f t="shared" ref="Y7:Y38" si="2">W7/X7*40</f>
        <v>27.200000000000003</v>
      </c>
      <c r="Z7" s="16">
        <f t="shared" ref="Z7:Z38" si="3">SUM(J7,M7,P7,S7,V7,Y7)</f>
        <v>75.65983086680761</v>
      </c>
      <c r="AA7" s="11" t="s">
        <v>13</v>
      </c>
    </row>
    <row r="8" spans="1:27" s="26" customFormat="1" ht="15.6" x14ac:dyDescent="0.3">
      <c r="A8" s="41"/>
      <c r="B8" s="41"/>
      <c r="C8" s="52">
        <v>2</v>
      </c>
      <c r="D8" s="15" t="s">
        <v>184</v>
      </c>
      <c r="E8" s="15" t="s">
        <v>185</v>
      </c>
      <c r="F8" s="11" t="s">
        <v>14</v>
      </c>
      <c r="G8" s="13" t="s">
        <v>100</v>
      </c>
      <c r="H8" s="11">
        <v>449</v>
      </c>
      <c r="I8" s="11">
        <v>850</v>
      </c>
      <c r="J8" s="16">
        <f t="shared" si="0"/>
        <v>5.2823529411764705</v>
      </c>
      <c r="K8" s="17">
        <v>518</v>
      </c>
      <c r="L8" s="17">
        <v>1100</v>
      </c>
      <c r="M8" s="16">
        <f t="shared" si="1"/>
        <v>7.0636363636363635</v>
      </c>
      <c r="N8" s="17">
        <v>451</v>
      </c>
      <c r="O8" s="17">
        <v>900</v>
      </c>
      <c r="P8" s="16">
        <f>N8/O8*15</f>
        <v>7.5166666666666657</v>
      </c>
      <c r="Q8" s="17"/>
      <c r="R8" s="17"/>
      <c r="S8" s="16"/>
      <c r="T8" s="17">
        <v>1977</v>
      </c>
      <c r="U8" s="17">
        <v>3050</v>
      </c>
      <c r="V8" s="16">
        <f>T8/U8*20</f>
        <v>12.963934426229509</v>
      </c>
      <c r="W8" s="11">
        <v>38</v>
      </c>
      <c r="X8" s="11">
        <v>100</v>
      </c>
      <c r="Y8" s="16">
        <f t="shared" si="2"/>
        <v>15.2</v>
      </c>
      <c r="Z8" s="16">
        <f t="shared" si="3"/>
        <v>48.026590397709001</v>
      </c>
      <c r="AA8" s="11" t="s">
        <v>186</v>
      </c>
    </row>
    <row r="9" spans="1:27" s="26" customFormat="1" ht="15.6" x14ac:dyDescent="0.3">
      <c r="A9" s="41"/>
      <c r="B9" s="41"/>
      <c r="C9" s="52">
        <v>3</v>
      </c>
      <c r="D9" s="15" t="s">
        <v>187</v>
      </c>
      <c r="E9" s="15" t="s">
        <v>188</v>
      </c>
      <c r="F9" s="11" t="s">
        <v>14</v>
      </c>
      <c r="G9" s="13" t="s">
        <v>90</v>
      </c>
      <c r="H9" s="11">
        <v>694</v>
      </c>
      <c r="I9" s="11">
        <v>1050</v>
      </c>
      <c r="J9" s="16">
        <f t="shared" si="0"/>
        <v>6.6095238095238091</v>
      </c>
      <c r="K9" s="17">
        <v>516</v>
      </c>
      <c r="L9" s="17">
        <v>1100</v>
      </c>
      <c r="M9" s="16">
        <f t="shared" si="1"/>
        <v>7.036363636363637</v>
      </c>
      <c r="N9" s="17">
        <v>472</v>
      </c>
      <c r="O9" s="17">
        <v>900</v>
      </c>
      <c r="P9" s="16">
        <f>N9/O9*15</f>
        <v>7.8666666666666671</v>
      </c>
      <c r="Q9" s="17"/>
      <c r="R9" s="17"/>
      <c r="S9" s="16"/>
      <c r="T9" s="17">
        <v>1522</v>
      </c>
      <c r="U9" s="17">
        <v>2100</v>
      </c>
      <c r="V9" s="16">
        <f>T9/U9*20</f>
        <v>14.495238095238093</v>
      </c>
      <c r="W9" s="11">
        <v>73</v>
      </c>
      <c r="X9" s="11">
        <v>100</v>
      </c>
      <c r="Y9" s="16">
        <f t="shared" si="2"/>
        <v>29.2</v>
      </c>
      <c r="Z9" s="16">
        <f t="shared" si="3"/>
        <v>65.20779220779221</v>
      </c>
      <c r="AA9" s="11" t="s">
        <v>13</v>
      </c>
    </row>
    <row r="10" spans="1:27" s="26" customFormat="1" ht="15.6" x14ac:dyDescent="0.3">
      <c r="A10" s="46"/>
      <c r="B10" s="46"/>
      <c r="C10" s="53">
        <v>4</v>
      </c>
      <c r="D10" s="61" t="s">
        <v>189</v>
      </c>
      <c r="E10" s="61" t="s">
        <v>190</v>
      </c>
      <c r="F10" s="56" t="s">
        <v>14</v>
      </c>
      <c r="G10" s="56" t="s">
        <v>90</v>
      </c>
      <c r="H10" s="56">
        <v>591</v>
      </c>
      <c r="I10" s="56">
        <v>850</v>
      </c>
      <c r="J10" s="62">
        <f t="shared" si="0"/>
        <v>6.9529411764705884</v>
      </c>
      <c r="K10" s="56">
        <v>581</v>
      </c>
      <c r="L10" s="56">
        <v>1100</v>
      </c>
      <c r="M10" s="62">
        <f t="shared" si="1"/>
        <v>7.9227272727272728</v>
      </c>
      <c r="N10" s="17">
        <v>493</v>
      </c>
      <c r="O10" s="17">
        <v>900</v>
      </c>
      <c r="P10" s="16">
        <f>N10/O10*15</f>
        <v>8.2166666666666668</v>
      </c>
      <c r="Q10" s="58"/>
      <c r="R10" s="58"/>
      <c r="S10" s="57"/>
      <c r="T10" s="17">
        <v>1725</v>
      </c>
      <c r="U10" s="17">
        <v>2500</v>
      </c>
      <c r="V10" s="16">
        <f>T10/U10*20</f>
        <v>13.799999999999999</v>
      </c>
      <c r="W10" s="56">
        <v>65</v>
      </c>
      <c r="X10" s="56">
        <v>100</v>
      </c>
      <c r="Y10" s="62">
        <f t="shared" si="2"/>
        <v>26</v>
      </c>
      <c r="Z10" s="57">
        <f t="shared" si="3"/>
        <v>62.892335115864526</v>
      </c>
      <c r="AA10" s="55" t="s">
        <v>13</v>
      </c>
    </row>
    <row r="11" spans="1:27" s="26" customFormat="1" ht="15.6" x14ac:dyDescent="0.3">
      <c r="A11" s="39"/>
      <c r="B11" s="40"/>
      <c r="C11" s="52">
        <v>5</v>
      </c>
      <c r="D11" s="15" t="s">
        <v>189</v>
      </c>
      <c r="E11" s="15" t="s">
        <v>143</v>
      </c>
      <c r="F11" s="11" t="s">
        <v>12</v>
      </c>
      <c r="G11" s="13" t="s">
        <v>144</v>
      </c>
      <c r="H11" s="11">
        <v>823</v>
      </c>
      <c r="I11" s="11">
        <v>1100</v>
      </c>
      <c r="J11" s="16">
        <f t="shared" si="0"/>
        <v>7.4818181818181815</v>
      </c>
      <c r="K11" s="17">
        <v>619</v>
      </c>
      <c r="L11" s="17">
        <v>1100</v>
      </c>
      <c r="M11" s="16">
        <f t="shared" si="1"/>
        <v>8.4409090909090914</v>
      </c>
      <c r="N11" s="17"/>
      <c r="O11" s="17"/>
      <c r="P11" s="16"/>
      <c r="Q11" s="17">
        <v>3198</v>
      </c>
      <c r="R11" s="17">
        <v>4400</v>
      </c>
      <c r="S11" s="16">
        <f>Q11/R11*35</f>
        <v>25.438636363636363</v>
      </c>
      <c r="T11" s="17"/>
      <c r="U11" s="17"/>
      <c r="V11" s="16"/>
      <c r="W11" s="11">
        <v>69</v>
      </c>
      <c r="X11" s="11">
        <v>100</v>
      </c>
      <c r="Y11" s="16">
        <f t="shared" si="2"/>
        <v>27.599999999999998</v>
      </c>
      <c r="Z11" s="16">
        <f t="shared" si="3"/>
        <v>68.961363636363629</v>
      </c>
      <c r="AA11" s="11" t="s">
        <v>13</v>
      </c>
    </row>
    <row r="12" spans="1:27" s="26" customFormat="1" ht="15.6" x14ac:dyDescent="0.3">
      <c r="A12" s="39">
        <v>37</v>
      </c>
      <c r="B12" s="40" t="s">
        <v>19</v>
      </c>
      <c r="C12" s="52">
        <v>6</v>
      </c>
      <c r="D12" s="15" t="s">
        <v>151</v>
      </c>
      <c r="E12" s="15" t="s">
        <v>152</v>
      </c>
      <c r="F12" s="11" t="s">
        <v>12</v>
      </c>
      <c r="G12" s="13" t="s">
        <v>16</v>
      </c>
      <c r="H12" s="11">
        <v>832</v>
      </c>
      <c r="I12" s="11">
        <v>1100</v>
      </c>
      <c r="J12" s="16">
        <f t="shared" si="0"/>
        <v>7.5636363636363635</v>
      </c>
      <c r="K12" s="17">
        <v>756</v>
      </c>
      <c r="L12" s="17">
        <v>1100</v>
      </c>
      <c r="M12" s="16">
        <f t="shared" si="1"/>
        <v>10.309090909090909</v>
      </c>
      <c r="N12" s="17"/>
      <c r="O12" s="17"/>
      <c r="P12" s="16"/>
      <c r="Q12" s="13">
        <v>3900</v>
      </c>
      <c r="R12" s="13">
        <v>4400</v>
      </c>
      <c r="S12" s="38">
        <f>Q12/R12*35</f>
        <v>31.022727272727273</v>
      </c>
      <c r="T12" s="17"/>
      <c r="U12" s="17"/>
      <c r="V12" s="16"/>
      <c r="W12" s="11">
        <v>50</v>
      </c>
      <c r="X12" s="11">
        <v>100</v>
      </c>
      <c r="Y12" s="16">
        <f t="shared" si="2"/>
        <v>20</v>
      </c>
      <c r="Z12" s="16">
        <f t="shared" si="3"/>
        <v>68.895454545454541</v>
      </c>
      <c r="AA12" s="11" t="s">
        <v>13</v>
      </c>
    </row>
    <row r="13" spans="1:27" s="26" customFormat="1" ht="15.6" x14ac:dyDescent="0.3">
      <c r="A13" s="39">
        <v>4</v>
      </c>
      <c r="B13" s="40" t="s">
        <v>19</v>
      </c>
      <c r="C13" s="52">
        <v>7</v>
      </c>
      <c r="D13" s="15" t="s">
        <v>117</v>
      </c>
      <c r="E13" s="15" t="s">
        <v>118</v>
      </c>
      <c r="F13" s="11" t="s">
        <v>12</v>
      </c>
      <c r="G13" s="13" t="s">
        <v>16</v>
      </c>
      <c r="H13" s="11">
        <v>984</v>
      </c>
      <c r="I13" s="11">
        <v>1100</v>
      </c>
      <c r="J13" s="16">
        <f t="shared" si="0"/>
        <v>8.9454545454545453</v>
      </c>
      <c r="K13" s="17">
        <v>841</v>
      </c>
      <c r="L13" s="17">
        <v>1100</v>
      </c>
      <c r="M13" s="16">
        <f t="shared" si="1"/>
        <v>11.468181818181819</v>
      </c>
      <c r="N13" s="17"/>
      <c r="O13" s="17"/>
      <c r="P13" s="16"/>
      <c r="Q13" s="17">
        <v>3568</v>
      </c>
      <c r="R13" s="17">
        <v>4400</v>
      </c>
      <c r="S13" s="16">
        <f>Q13/R13*35</f>
        <v>28.381818181818183</v>
      </c>
      <c r="T13" s="17"/>
      <c r="U13" s="17"/>
      <c r="V13" s="16"/>
      <c r="W13" s="11">
        <v>50</v>
      </c>
      <c r="X13" s="11">
        <v>100</v>
      </c>
      <c r="Y13" s="16">
        <f t="shared" si="2"/>
        <v>20</v>
      </c>
      <c r="Z13" s="16">
        <f t="shared" si="3"/>
        <v>68.795454545454547</v>
      </c>
      <c r="AA13" s="11" t="s">
        <v>13</v>
      </c>
    </row>
    <row r="14" spans="1:27" s="26" customFormat="1" ht="15.6" x14ac:dyDescent="0.3">
      <c r="A14" s="41"/>
      <c r="B14" s="41"/>
      <c r="C14" s="52">
        <v>8</v>
      </c>
      <c r="D14" s="15" t="s">
        <v>138</v>
      </c>
      <c r="E14" s="15" t="s">
        <v>139</v>
      </c>
      <c r="F14" s="11" t="s">
        <v>14</v>
      </c>
      <c r="G14" s="13" t="s">
        <v>90</v>
      </c>
      <c r="H14" s="11">
        <v>926</v>
      </c>
      <c r="I14" s="11">
        <v>1100</v>
      </c>
      <c r="J14" s="16">
        <f t="shared" si="0"/>
        <v>8.418181818181818</v>
      </c>
      <c r="K14" s="17">
        <v>789</v>
      </c>
      <c r="L14" s="17">
        <v>1100</v>
      </c>
      <c r="M14" s="16">
        <f t="shared" si="1"/>
        <v>10.75909090909091</v>
      </c>
      <c r="N14" s="17">
        <v>553</v>
      </c>
      <c r="O14" s="17">
        <v>900</v>
      </c>
      <c r="P14" s="16">
        <f>N14/O14*15</f>
        <v>9.2166666666666668</v>
      </c>
      <c r="Q14" s="17"/>
      <c r="R14" s="17"/>
      <c r="S14" s="16"/>
      <c r="T14" s="17">
        <v>1634</v>
      </c>
      <c r="U14" s="17">
        <v>2100</v>
      </c>
      <c r="V14" s="16">
        <f>T14/U14*20</f>
        <v>15.561904761904762</v>
      </c>
      <c r="W14" s="11">
        <v>61</v>
      </c>
      <c r="X14" s="11">
        <v>100</v>
      </c>
      <c r="Y14" s="16">
        <f t="shared" si="2"/>
        <v>24.4</v>
      </c>
      <c r="Z14" s="16">
        <f t="shared" si="3"/>
        <v>68.355844155844153</v>
      </c>
      <c r="AA14" s="11" t="s">
        <v>13</v>
      </c>
    </row>
    <row r="15" spans="1:27" s="26" customFormat="1" ht="15.6" x14ac:dyDescent="0.3">
      <c r="A15" s="39">
        <v>12</v>
      </c>
      <c r="B15" s="40" t="s">
        <v>19</v>
      </c>
      <c r="C15" s="52">
        <v>9</v>
      </c>
      <c r="D15" s="15" t="s">
        <v>149</v>
      </c>
      <c r="E15" s="15" t="s">
        <v>150</v>
      </c>
      <c r="F15" s="11" t="s">
        <v>12</v>
      </c>
      <c r="G15" s="13" t="s">
        <v>90</v>
      </c>
      <c r="H15" s="11">
        <v>960</v>
      </c>
      <c r="I15" s="11">
        <v>1100</v>
      </c>
      <c r="J15" s="16">
        <f t="shared" si="0"/>
        <v>8.7272727272727266</v>
      </c>
      <c r="K15" s="17">
        <v>812</v>
      </c>
      <c r="L15" s="17">
        <v>1100</v>
      </c>
      <c r="M15" s="16">
        <f t="shared" si="1"/>
        <v>11.072727272727272</v>
      </c>
      <c r="N15" s="17"/>
      <c r="O15" s="17"/>
      <c r="P15" s="16"/>
      <c r="Q15" s="17">
        <v>3442</v>
      </c>
      <c r="R15" s="17">
        <v>4400</v>
      </c>
      <c r="S15" s="16">
        <f>Q15/R15*35</f>
        <v>27.379545454545454</v>
      </c>
      <c r="T15" s="17"/>
      <c r="U15" s="17"/>
      <c r="V15" s="16"/>
      <c r="W15" s="11">
        <v>51</v>
      </c>
      <c r="X15" s="11">
        <v>100</v>
      </c>
      <c r="Y15" s="16">
        <f t="shared" si="2"/>
        <v>20.399999999999999</v>
      </c>
      <c r="Z15" s="16">
        <f t="shared" si="3"/>
        <v>67.579545454545439</v>
      </c>
      <c r="AA15" s="11" t="s">
        <v>13</v>
      </c>
    </row>
    <row r="16" spans="1:27" s="26" customFormat="1" ht="15.6" x14ac:dyDescent="0.3">
      <c r="A16" s="46"/>
      <c r="B16" s="46"/>
      <c r="C16" s="52">
        <v>10</v>
      </c>
      <c r="D16" s="18" t="s">
        <v>155</v>
      </c>
      <c r="E16" s="18" t="s">
        <v>156</v>
      </c>
      <c r="F16" s="13" t="s">
        <v>104</v>
      </c>
      <c r="G16" s="13" t="s">
        <v>90</v>
      </c>
      <c r="H16" s="13">
        <v>986</v>
      </c>
      <c r="I16" s="13">
        <v>1100</v>
      </c>
      <c r="J16" s="38">
        <f t="shared" si="0"/>
        <v>8.963636363636363</v>
      </c>
      <c r="K16" s="13">
        <v>833</v>
      </c>
      <c r="L16" s="13">
        <v>1100</v>
      </c>
      <c r="M16" s="38">
        <f t="shared" si="1"/>
        <v>11.359090909090909</v>
      </c>
      <c r="N16" s="50"/>
      <c r="O16" s="50"/>
      <c r="P16" s="50"/>
      <c r="Q16" s="13">
        <v>3183</v>
      </c>
      <c r="R16" s="13">
        <v>4400</v>
      </c>
      <c r="S16" s="38">
        <f>Q16/R16*35</f>
        <v>25.319318181818183</v>
      </c>
      <c r="T16" s="50"/>
      <c r="U16" s="50"/>
      <c r="V16" s="50"/>
      <c r="W16" s="13">
        <v>54</v>
      </c>
      <c r="X16" s="13">
        <v>100</v>
      </c>
      <c r="Y16" s="38">
        <f t="shared" si="2"/>
        <v>21.6</v>
      </c>
      <c r="Z16" s="16">
        <f t="shared" si="3"/>
        <v>67.242045454545462</v>
      </c>
      <c r="AA16" s="11" t="s">
        <v>13</v>
      </c>
    </row>
    <row r="17" spans="1:27" s="26" customFormat="1" ht="15.6" x14ac:dyDescent="0.3">
      <c r="A17" s="39"/>
      <c r="B17" s="40"/>
      <c r="C17" s="52">
        <v>11</v>
      </c>
      <c r="D17" s="15" t="s">
        <v>140</v>
      </c>
      <c r="E17" s="15" t="s">
        <v>141</v>
      </c>
      <c r="F17" s="11" t="s">
        <v>12</v>
      </c>
      <c r="G17" s="13" t="s">
        <v>16</v>
      </c>
      <c r="H17" s="11">
        <v>827</v>
      </c>
      <c r="I17" s="11">
        <v>1100</v>
      </c>
      <c r="J17" s="16">
        <f t="shared" si="0"/>
        <v>7.5181818181818185</v>
      </c>
      <c r="K17" s="17">
        <v>888</v>
      </c>
      <c r="L17" s="17">
        <v>1100</v>
      </c>
      <c r="M17" s="16">
        <f t="shared" si="1"/>
        <v>12.109090909090909</v>
      </c>
      <c r="N17" s="17">
        <v>542</v>
      </c>
      <c r="O17" s="17">
        <v>900</v>
      </c>
      <c r="P17" s="16">
        <f>N17/O17*15</f>
        <v>9.0333333333333332</v>
      </c>
      <c r="Q17" s="17"/>
      <c r="R17" s="17"/>
      <c r="S17" s="16"/>
      <c r="T17" s="17">
        <v>2087</v>
      </c>
      <c r="U17" s="17">
        <v>3000</v>
      </c>
      <c r="V17" s="16">
        <f>T17/U17*20</f>
        <v>13.913333333333334</v>
      </c>
      <c r="W17" s="11">
        <v>61</v>
      </c>
      <c r="X17" s="11">
        <v>100</v>
      </c>
      <c r="Y17" s="16">
        <f t="shared" si="2"/>
        <v>24.4</v>
      </c>
      <c r="Z17" s="16">
        <f t="shared" si="3"/>
        <v>66.973939393939389</v>
      </c>
      <c r="AA17" s="11" t="s">
        <v>13</v>
      </c>
    </row>
    <row r="18" spans="1:27" s="26" customFormat="1" ht="15.6" x14ac:dyDescent="0.3">
      <c r="A18" s="46"/>
      <c r="B18" s="46"/>
      <c r="C18" s="52">
        <v>12</v>
      </c>
      <c r="D18" s="18" t="s">
        <v>157</v>
      </c>
      <c r="E18" s="18" t="s">
        <v>158</v>
      </c>
      <c r="F18" s="13" t="s">
        <v>104</v>
      </c>
      <c r="G18" s="13" t="s">
        <v>90</v>
      </c>
      <c r="H18" s="13">
        <v>924</v>
      </c>
      <c r="I18" s="13">
        <v>1100</v>
      </c>
      <c r="J18" s="38">
        <f t="shared" si="0"/>
        <v>8.4</v>
      </c>
      <c r="K18" s="13">
        <v>863</v>
      </c>
      <c r="L18" s="13">
        <v>1100</v>
      </c>
      <c r="M18" s="38">
        <f t="shared" si="1"/>
        <v>11.768181818181818</v>
      </c>
      <c r="N18" s="50"/>
      <c r="O18" s="50"/>
      <c r="P18" s="50"/>
      <c r="Q18" s="17">
        <v>3349</v>
      </c>
      <c r="R18" s="17">
        <v>4400</v>
      </c>
      <c r="S18" s="16">
        <f>Q18/R18*35</f>
        <v>26.639772727272728</v>
      </c>
      <c r="T18" s="50"/>
      <c r="U18" s="50"/>
      <c r="V18" s="50"/>
      <c r="W18" s="13">
        <v>50</v>
      </c>
      <c r="X18" s="13">
        <v>100</v>
      </c>
      <c r="Y18" s="38">
        <f t="shared" si="2"/>
        <v>20</v>
      </c>
      <c r="Z18" s="16">
        <f t="shared" si="3"/>
        <v>66.80795454545455</v>
      </c>
      <c r="AA18" s="11" t="s">
        <v>13</v>
      </c>
    </row>
    <row r="19" spans="1:27" s="26" customFormat="1" ht="15.6" x14ac:dyDescent="0.3">
      <c r="A19" s="39">
        <v>25</v>
      </c>
      <c r="B19" s="40" t="s">
        <v>19</v>
      </c>
      <c r="C19" s="52">
        <v>13</v>
      </c>
      <c r="D19" s="15" t="s">
        <v>111</v>
      </c>
      <c r="E19" s="15" t="s">
        <v>112</v>
      </c>
      <c r="F19" s="11" t="s">
        <v>12</v>
      </c>
      <c r="G19" s="13" t="s">
        <v>90</v>
      </c>
      <c r="H19" s="11">
        <v>809</v>
      </c>
      <c r="I19" s="11">
        <v>1050</v>
      </c>
      <c r="J19" s="16">
        <f t="shared" si="0"/>
        <v>7.704761904761904</v>
      </c>
      <c r="K19" s="17">
        <v>822</v>
      </c>
      <c r="L19" s="17">
        <v>1100</v>
      </c>
      <c r="M19" s="16">
        <f t="shared" si="1"/>
        <v>11.209090909090909</v>
      </c>
      <c r="N19" s="17">
        <v>507</v>
      </c>
      <c r="O19" s="17">
        <v>800</v>
      </c>
      <c r="P19" s="16">
        <f>N19/O19*15</f>
        <v>9.5062500000000014</v>
      </c>
      <c r="Q19" s="17"/>
      <c r="R19" s="17"/>
      <c r="S19" s="16"/>
      <c r="T19" s="17">
        <v>1465</v>
      </c>
      <c r="U19" s="17">
        <v>2100</v>
      </c>
      <c r="V19" s="16">
        <f>T19/U19*20</f>
        <v>13.952380952380953</v>
      </c>
      <c r="W19" s="11">
        <v>61</v>
      </c>
      <c r="X19" s="11">
        <v>100</v>
      </c>
      <c r="Y19" s="16">
        <f t="shared" si="2"/>
        <v>24.4</v>
      </c>
      <c r="Z19" s="16">
        <f t="shared" si="3"/>
        <v>66.772483766233762</v>
      </c>
      <c r="AA19" s="11" t="s">
        <v>13</v>
      </c>
    </row>
    <row r="20" spans="1:27" s="26" customFormat="1" ht="15.6" x14ac:dyDescent="0.3">
      <c r="A20" s="39">
        <v>8</v>
      </c>
      <c r="B20" s="40" t="s">
        <v>19</v>
      </c>
      <c r="C20" s="52">
        <v>14</v>
      </c>
      <c r="D20" s="15" t="s">
        <v>107</v>
      </c>
      <c r="E20" s="15" t="s">
        <v>108</v>
      </c>
      <c r="F20" s="11" t="s">
        <v>12</v>
      </c>
      <c r="G20" s="13" t="s">
        <v>16</v>
      </c>
      <c r="H20" s="11">
        <v>860</v>
      </c>
      <c r="I20" s="11">
        <v>1100</v>
      </c>
      <c r="J20" s="16">
        <f t="shared" si="0"/>
        <v>7.8181818181818183</v>
      </c>
      <c r="K20" s="17">
        <v>715</v>
      </c>
      <c r="L20" s="17">
        <v>1100</v>
      </c>
      <c r="M20" s="16">
        <f t="shared" si="1"/>
        <v>9.75</v>
      </c>
      <c r="N20" s="17"/>
      <c r="O20" s="17"/>
      <c r="P20" s="16"/>
      <c r="Q20" s="17">
        <v>417</v>
      </c>
      <c r="R20" s="17">
        <v>500</v>
      </c>
      <c r="S20" s="16">
        <f>Q20/R20*35</f>
        <v>29.189999999999998</v>
      </c>
      <c r="T20" s="17"/>
      <c r="U20" s="17"/>
      <c r="V20" s="16"/>
      <c r="W20" s="11">
        <v>50</v>
      </c>
      <c r="X20" s="11">
        <v>100</v>
      </c>
      <c r="Y20" s="16">
        <f t="shared" si="2"/>
        <v>20</v>
      </c>
      <c r="Z20" s="16">
        <f t="shared" si="3"/>
        <v>66.758181818181811</v>
      </c>
      <c r="AA20" s="11" t="s">
        <v>13</v>
      </c>
    </row>
    <row r="21" spans="1:27" s="26" customFormat="1" ht="15.6" x14ac:dyDescent="0.3">
      <c r="A21" s="39">
        <v>38</v>
      </c>
      <c r="B21" s="40" t="s">
        <v>19</v>
      </c>
      <c r="C21" s="52">
        <v>15</v>
      </c>
      <c r="D21" s="15" t="s">
        <v>113</v>
      </c>
      <c r="E21" s="15" t="s">
        <v>114</v>
      </c>
      <c r="F21" s="11" t="s">
        <v>12</v>
      </c>
      <c r="G21" s="13" t="s">
        <v>22</v>
      </c>
      <c r="H21" s="11">
        <v>716</v>
      </c>
      <c r="I21" s="11">
        <v>1100</v>
      </c>
      <c r="J21" s="16">
        <f t="shared" si="0"/>
        <v>6.5090909090909088</v>
      </c>
      <c r="K21" s="17">
        <v>584</v>
      </c>
      <c r="L21" s="17">
        <v>1100</v>
      </c>
      <c r="M21" s="16">
        <f t="shared" si="1"/>
        <v>7.963636363636363</v>
      </c>
      <c r="N21" s="17"/>
      <c r="O21" s="17"/>
      <c r="P21" s="16"/>
      <c r="Q21" s="17">
        <v>3111</v>
      </c>
      <c r="R21" s="17">
        <v>4400</v>
      </c>
      <c r="S21" s="16">
        <f>Q21/R21*35</f>
        <v>24.746590909090909</v>
      </c>
      <c r="T21" s="17"/>
      <c r="U21" s="17"/>
      <c r="V21" s="16"/>
      <c r="W21" s="11">
        <v>68</v>
      </c>
      <c r="X21" s="11">
        <v>100</v>
      </c>
      <c r="Y21" s="16">
        <f t="shared" si="2"/>
        <v>27.200000000000003</v>
      </c>
      <c r="Z21" s="16">
        <f t="shared" si="3"/>
        <v>66.419318181818184</v>
      </c>
      <c r="AA21" s="11" t="s">
        <v>13</v>
      </c>
    </row>
    <row r="22" spans="1:27" s="26" customFormat="1" ht="15.6" x14ac:dyDescent="0.3">
      <c r="A22" s="39"/>
      <c r="B22" s="40"/>
      <c r="C22" s="52">
        <v>16</v>
      </c>
      <c r="D22" s="15" t="s">
        <v>169</v>
      </c>
      <c r="E22" s="15" t="s">
        <v>170</v>
      </c>
      <c r="F22" s="11" t="s">
        <v>14</v>
      </c>
      <c r="G22" s="13" t="s">
        <v>89</v>
      </c>
      <c r="H22" s="11">
        <v>901</v>
      </c>
      <c r="I22" s="11">
        <v>1100</v>
      </c>
      <c r="J22" s="16">
        <f t="shared" si="0"/>
        <v>8.1909090909090914</v>
      </c>
      <c r="K22" s="17">
        <v>728</v>
      </c>
      <c r="L22" s="17">
        <v>1100</v>
      </c>
      <c r="M22" s="16">
        <f t="shared" si="1"/>
        <v>9.9272727272727277</v>
      </c>
      <c r="N22" s="17"/>
      <c r="O22" s="17"/>
      <c r="P22" s="16"/>
      <c r="Q22" s="17">
        <v>2796</v>
      </c>
      <c r="R22" s="17">
        <v>4400</v>
      </c>
      <c r="S22" s="16">
        <f>Q22/R22*35</f>
        <v>22.240909090909092</v>
      </c>
      <c r="T22" s="17"/>
      <c r="U22" s="17"/>
      <c r="V22" s="16"/>
      <c r="W22" s="11">
        <v>63</v>
      </c>
      <c r="X22" s="11">
        <v>100</v>
      </c>
      <c r="Y22" s="16">
        <f t="shared" si="2"/>
        <v>25.2</v>
      </c>
      <c r="Z22" s="16">
        <f t="shared" si="3"/>
        <v>65.559090909090912</v>
      </c>
      <c r="AA22" s="11" t="s">
        <v>13</v>
      </c>
    </row>
    <row r="23" spans="1:27" s="26" customFormat="1" ht="15.6" x14ac:dyDescent="0.3">
      <c r="A23" s="39">
        <v>29</v>
      </c>
      <c r="B23" s="40" t="s">
        <v>19</v>
      </c>
      <c r="C23" s="52">
        <v>17</v>
      </c>
      <c r="D23" s="15" t="s">
        <v>145</v>
      </c>
      <c r="E23" s="15" t="s">
        <v>146</v>
      </c>
      <c r="F23" s="11" t="s">
        <v>14</v>
      </c>
      <c r="G23" s="13" t="s">
        <v>93</v>
      </c>
      <c r="H23" s="11">
        <v>536</v>
      </c>
      <c r="I23" s="11">
        <v>850</v>
      </c>
      <c r="J23" s="16">
        <f t="shared" si="0"/>
        <v>6.3058823529411772</v>
      </c>
      <c r="K23" s="17">
        <v>520</v>
      </c>
      <c r="L23" s="17">
        <v>1100</v>
      </c>
      <c r="M23" s="16">
        <f t="shared" si="1"/>
        <v>7.0909090909090908</v>
      </c>
      <c r="N23" s="17"/>
      <c r="O23" s="17"/>
      <c r="P23" s="16"/>
      <c r="Q23" s="17">
        <v>3432</v>
      </c>
      <c r="R23" s="17">
        <v>4400</v>
      </c>
      <c r="S23" s="16">
        <f>Q23/R23*35</f>
        <v>27.3</v>
      </c>
      <c r="T23" s="17"/>
      <c r="U23" s="17"/>
      <c r="V23" s="16"/>
      <c r="W23" s="11">
        <v>62</v>
      </c>
      <c r="X23" s="11">
        <v>100</v>
      </c>
      <c r="Y23" s="16">
        <f t="shared" si="2"/>
        <v>24.8</v>
      </c>
      <c r="Z23" s="16">
        <f t="shared" si="3"/>
        <v>65.49679144385027</v>
      </c>
      <c r="AA23" s="11" t="s">
        <v>13</v>
      </c>
    </row>
    <row r="24" spans="1:27" s="26" customFormat="1" ht="15.6" x14ac:dyDescent="0.3">
      <c r="A24" s="46"/>
      <c r="B24" s="46"/>
      <c r="C24" s="52">
        <v>18</v>
      </c>
      <c r="D24" s="18" t="s">
        <v>159</v>
      </c>
      <c r="E24" s="18" t="s">
        <v>160</v>
      </c>
      <c r="F24" s="13" t="s">
        <v>104</v>
      </c>
      <c r="G24" s="13" t="s">
        <v>90</v>
      </c>
      <c r="H24" s="13">
        <v>945</v>
      </c>
      <c r="I24" s="13">
        <v>1100</v>
      </c>
      <c r="J24" s="38">
        <f t="shared" si="0"/>
        <v>8.5909090909090917</v>
      </c>
      <c r="K24" s="13">
        <v>812</v>
      </c>
      <c r="L24" s="13">
        <v>1100</v>
      </c>
      <c r="M24" s="38">
        <f t="shared" si="1"/>
        <v>11.072727272727272</v>
      </c>
      <c r="N24" s="50"/>
      <c r="O24" s="50"/>
      <c r="P24" s="50"/>
      <c r="Q24" s="17">
        <v>3172</v>
      </c>
      <c r="R24" s="17">
        <v>4400</v>
      </c>
      <c r="S24" s="16">
        <f>Q24/R24*35</f>
        <v>25.231818181818184</v>
      </c>
      <c r="T24" s="50"/>
      <c r="U24" s="50"/>
      <c r="V24" s="50"/>
      <c r="W24" s="13">
        <v>50</v>
      </c>
      <c r="X24" s="13">
        <v>100</v>
      </c>
      <c r="Y24" s="38">
        <f t="shared" si="2"/>
        <v>20</v>
      </c>
      <c r="Z24" s="16">
        <f t="shared" si="3"/>
        <v>64.895454545454555</v>
      </c>
      <c r="AA24" s="11" t="s">
        <v>13</v>
      </c>
    </row>
    <row r="25" spans="1:27" s="26" customFormat="1" ht="15.6" x14ac:dyDescent="0.3">
      <c r="A25" s="42"/>
      <c r="B25" s="42"/>
      <c r="C25" s="52">
        <v>19</v>
      </c>
      <c r="D25" s="18" t="s">
        <v>127</v>
      </c>
      <c r="E25" s="18" t="s">
        <v>128</v>
      </c>
      <c r="F25" s="13" t="s">
        <v>12</v>
      </c>
      <c r="G25" s="13" t="s">
        <v>22</v>
      </c>
      <c r="H25" s="13">
        <v>836</v>
      </c>
      <c r="I25" s="13">
        <v>1050</v>
      </c>
      <c r="J25" s="38">
        <f t="shared" si="0"/>
        <v>7.961904761904762</v>
      </c>
      <c r="K25" s="13">
        <v>714</v>
      </c>
      <c r="L25" s="13">
        <v>1100</v>
      </c>
      <c r="M25" s="38">
        <f t="shared" si="1"/>
        <v>9.7363636363636363</v>
      </c>
      <c r="N25" s="17">
        <v>534</v>
      </c>
      <c r="O25" s="17">
        <v>900</v>
      </c>
      <c r="P25" s="16">
        <f>N25/O25*15</f>
        <v>8.9</v>
      </c>
      <c r="Q25" s="13"/>
      <c r="R25" s="13"/>
      <c r="S25" s="38"/>
      <c r="T25" s="17">
        <v>1701</v>
      </c>
      <c r="U25" s="17">
        <v>2100</v>
      </c>
      <c r="V25" s="16">
        <f>T25/U25*20</f>
        <v>16.200000000000003</v>
      </c>
      <c r="W25" s="13">
        <v>54</v>
      </c>
      <c r="X25" s="13">
        <v>100</v>
      </c>
      <c r="Y25" s="38">
        <f t="shared" si="2"/>
        <v>21.6</v>
      </c>
      <c r="Z25" s="16">
        <f t="shared" si="3"/>
        <v>64.398268398268399</v>
      </c>
      <c r="AA25" s="11" t="s">
        <v>13</v>
      </c>
    </row>
    <row r="26" spans="1:27" s="26" customFormat="1" ht="15.6" x14ac:dyDescent="0.3">
      <c r="A26" s="39"/>
      <c r="B26" s="40"/>
      <c r="C26" s="52">
        <v>20</v>
      </c>
      <c r="D26" s="15" t="s">
        <v>109</v>
      </c>
      <c r="E26" s="15" t="s">
        <v>110</v>
      </c>
      <c r="F26" s="11" t="s">
        <v>12</v>
      </c>
      <c r="G26" s="13" t="s">
        <v>90</v>
      </c>
      <c r="H26" s="11">
        <v>797</v>
      </c>
      <c r="I26" s="11">
        <v>1100</v>
      </c>
      <c r="J26" s="16">
        <f t="shared" si="0"/>
        <v>7.2454545454545451</v>
      </c>
      <c r="K26" s="17">
        <v>790</v>
      </c>
      <c r="L26" s="17">
        <v>1100</v>
      </c>
      <c r="M26" s="16">
        <f t="shared" si="1"/>
        <v>10.772727272727272</v>
      </c>
      <c r="N26" s="17"/>
      <c r="O26" s="17"/>
      <c r="P26" s="16"/>
      <c r="Q26" s="17">
        <v>3298</v>
      </c>
      <c r="R26" s="17">
        <v>4400</v>
      </c>
      <c r="S26" s="16">
        <f>Q26/R26*35</f>
        <v>26.234090909090909</v>
      </c>
      <c r="T26" s="17"/>
      <c r="U26" s="17"/>
      <c r="V26" s="16"/>
      <c r="W26" s="11">
        <v>50</v>
      </c>
      <c r="X26" s="11">
        <v>100</v>
      </c>
      <c r="Y26" s="16">
        <f t="shared" si="2"/>
        <v>20</v>
      </c>
      <c r="Z26" s="16">
        <f t="shared" si="3"/>
        <v>64.252272727272725</v>
      </c>
      <c r="AA26" s="11" t="s">
        <v>13</v>
      </c>
    </row>
    <row r="27" spans="1:27" s="2" customFormat="1" ht="15.6" hidden="1" x14ac:dyDescent="0.3">
      <c r="A27" s="10">
        <v>33</v>
      </c>
      <c r="B27" s="14" t="s">
        <v>19</v>
      </c>
      <c r="C27" s="52">
        <v>21</v>
      </c>
      <c r="D27" s="15" t="s">
        <v>64</v>
      </c>
      <c r="E27" s="15" t="s">
        <v>65</v>
      </c>
      <c r="F27" s="11" t="s">
        <v>12</v>
      </c>
      <c r="G27" s="13" t="s">
        <v>90</v>
      </c>
      <c r="H27" s="11">
        <v>925</v>
      </c>
      <c r="I27" s="11">
        <v>1100</v>
      </c>
      <c r="J27" s="16">
        <f t="shared" si="0"/>
        <v>8.4090909090909101</v>
      </c>
      <c r="K27" s="17">
        <v>818</v>
      </c>
      <c r="L27" s="17">
        <v>1100</v>
      </c>
      <c r="M27" s="16">
        <f t="shared" si="1"/>
        <v>11.154545454545454</v>
      </c>
      <c r="N27" s="17"/>
      <c r="O27" s="17"/>
      <c r="P27" s="16"/>
      <c r="Q27" s="17">
        <v>3226</v>
      </c>
      <c r="R27" s="17">
        <v>4200</v>
      </c>
      <c r="S27" s="16">
        <f>Q27/R27*35</f>
        <v>26.883333333333333</v>
      </c>
      <c r="T27" s="17"/>
      <c r="U27" s="17"/>
      <c r="V27" s="16"/>
      <c r="W27" s="11">
        <v>50</v>
      </c>
      <c r="X27" s="11">
        <v>100</v>
      </c>
      <c r="Y27" s="16">
        <f t="shared" si="2"/>
        <v>20</v>
      </c>
      <c r="Z27" s="16">
        <f t="shared" si="3"/>
        <v>66.446969696969688</v>
      </c>
      <c r="AA27" s="11" t="s">
        <v>13</v>
      </c>
    </row>
    <row r="28" spans="1:27" s="2" customFormat="1" ht="15.6" hidden="1" x14ac:dyDescent="0.3">
      <c r="A28" s="10">
        <v>15</v>
      </c>
      <c r="B28" s="14" t="s">
        <v>19</v>
      </c>
      <c r="C28" s="52">
        <v>22</v>
      </c>
      <c r="D28" s="15" t="s">
        <v>71</v>
      </c>
      <c r="E28" s="15" t="s">
        <v>72</v>
      </c>
      <c r="F28" s="11" t="s">
        <v>12</v>
      </c>
      <c r="G28" s="13" t="s">
        <v>90</v>
      </c>
      <c r="H28" s="11">
        <v>865</v>
      </c>
      <c r="I28" s="11">
        <v>1100</v>
      </c>
      <c r="J28" s="16">
        <f t="shared" si="0"/>
        <v>7.8636363636363633</v>
      </c>
      <c r="K28" s="17">
        <v>841</v>
      </c>
      <c r="L28" s="17">
        <v>1100</v>
      </c>
      <c r="M28" s="16">
        <f t="shared" si="1"/>
        <v>11.468181818181819</v>
      </c>
      <c r="N28" s="17"/>
      <c r="O28" s="17"/>
      <c r="P28" s="16"/>
      <c r="Q28" s="17">
        <v>3201</v>
      </c>
      <c r="R28" s="17">
        <v>4200</v>
      </c>
      <c r="S28" s="16">
        <f>Q28/R28*35</f>
        <v>26.675000000000001</v>
      </c>
      <c r="T28" s="17"/>
      <c r="U28" s="17"/>
      <c r="V28" s="16"/>
      <c r="W28" s="11">
        <v>50</v>
      </c>
      <c r="X28" s="11">
        <v>100</v>
      </c>
      <c r="Y28" s="16">
        <f t="shared" si="2"/>
        <v>20</v>
      </c>
      <c r="Z28" s="16">
        <f t="shared" si="3"/>
        <v>66.006818181818176</v>
      </c>
      <c r="AA28" s="11" t="s">
        <v>13</v>
      </c>
    </row>
    <row r="29" spans="1:27" s="2" customFormat="1" ht="15.6" hidden="1" x14ac:dyDescent="0.3">
      <c r="A29" s="10">
        <v>16</v>
      </c>
      <c r="B29" s="14" t="s">
        <v>19</v>
      </c>
      <c r="C29" s="52">
        <v>23</v>
      </c>
      <c r="D29" s="18" t="s">
        <v>96</v>
      </c>
      <c r="E29" s="18" t="s">
        <v>97</v>
      </c>
      <c r="F29" s="11" t="s">
        <v>12</v>
      </c>
      <c r="G29" s="13" t="s">
        <v>90</v>
      </c>
      <c r="H29" s="11">
        <v>947</v>
      </c>
      <c r="I29" s="11">
        <v>1100</v>
      </c>
      <c r="J29" s="16">
        <f t="shared" si="0"/>
        <v>8.6090909090909093</v>
      </c>
      <c r="K29" s="14">
        <v>827</v>
      </c>
      <c r="L29" s="17">
        <v>1100</v>
      </c>
      <c r="M29" s="16">
        <f t="shared" si="1"/>
        <v>11.277272727272727</v>
      </c>
      <c r="N29" s="14"/>
      <c r="O29" s="14"/>
      <c r="P29" s="14"/>
      <c r="Q29" s="14">
        <v>3124</v>
      </c>
      <c r="R29" s="17">
        <v>4200</v>
      </c>
      <c r="S29" s="16">
        <f>Q29/R29*35</f>
        <v>26.033333333333335</v>
      </c>
      <c r="T29" s="14"/>
      <c r="U29" s="14"/>
      <c r="V29" s="14"/>
      <c r="W29" s="14">
        <v>50</v>
      </c>
      <c r="X29" s="11">
        <v>100</v>
      </c>
      <c r="Y29" s="16">
        <f t="shared" si="2"/>
        <v>20</v>
      </c>
      <c r="Z29" s="16">
        <f t="shared" si="3"/>
        <v>65.919696969696972</v>
      </c>
      <c r="AA29" s="11" t="s">
        <v>13</v>
      </c>
    </row>
    <row r="30" spans="1:27" s="2" customFormat="1" ht="15.6" hidden="1" x14ac:dyDescent="0.3">
      <c r="A30" s="10"/>
      <c r="B30" s="14"/>
      <c r="C30" s="52">
        <v>24</v>
      </c>
      <c r="D30" s="15" t="s">
        <v>52</v>
      </c>
      <c r="E30" s="15" t="s">
        <v>53</v>
      </c>
      <c r="F30" s="11" t="s">
        <v>12</v>
      </c>
      <c r="G30" s="13" t="s">
        <v>90</v>
      </c>
      <c r="H30" s="11">
        <v>828</v>
      </c>
      <c r="I30" s="11">
        <v>1100</v>
      </c>
      <c r="J30" s="16">
        <f t="shared" si="0"/>
        <v>7.5272727272727273</v>
      </c>
      <c r="K30" s="17">
        <v>818</v>
      </c>
      <c r="L30" s="17">
        <v>1100</v>
      </c>
      <c r="M30" s="16">
        <f t="shared" si="1"/>
        <v>11.154545454545454</v>
      </c>
      <c r="N30" s="17">
        <v>559</v>
      </c>
      <c r="O30" s="17">
        <v>900</v>
      </c>
      <c r="P30" s="16">
        <f>N30/O30*15</f>
        <v>9.3166666666666664</v>
      </c>
      <c r="Q30" s="17"/>
      <c r="R30" s="17"/>
      <c r="S30" s="16"/>
      <c r="T30" s="17">
        <v>1551</v>
      </c>
      <c r="U30" s="17">
        <v>2000</v>
      </c>
      <c r="V30" s="16">
        <f>T30/U30*20</f>
        <v>15.51</v>
      </c>
      <c r="W30" s="11">
        <v>56</v>
      </c>
      <c r="X30" s="11">
        <v>100</v>
      </c>
      <c r="Y30" s="16">
        <f t="shared" si="2"/>
        <v>22.400000000000002</v>
      </c>
      <c r="Z30" s="16">
        <f t="shared" si="3"/>
        <v>65.908484848484846</v>
      </c>
      <c r="AA30" s="11" t="s">
        <v>13</v>
      </c>
    </row>
    <row r="31" spans="1:27" s="2" customFormat="1" ht="15.6" hidden="1" x14ac:dyDescent="0.3">
      <c r="A31" s="10">
        <v>17</v>
      </c>
      <c r="B31" s="14" t="s">
        <v>19</v>
      </c>
      <c r="C31" s="52">
        <v>25</v>
      </c>
      <c r="D31" s="15" t="s">
        <v>30</v>
      </c>
      <c r="E31" s="15" t="s">
        <v>31</v>
      </c>
      <c r="F31" s="11" t="s">
        <v>12</v>
      </c>
      <c r="G31" s="13" t="s">
        <v>90</v>
      </c>
      <c r="H31" s="11">
        <v>955</v>
      </c>
      <c r="I31" s="11">
        <v>1100</v>
      </c>
      <c r="J31" s="16">
        <f t="shared" si="0"/>
        <v>8.6818181818181817</v>
      </c>
      <c r="K31" s="17">
        <v>753</v>
      </c>
      <c r="L31" s="17">
        <v>1100</v>
      </c>
      <c r="M31" s="16">
        <f t="shared" si="1"/>
        <v>10.268181818181819</v>
      </c>
      <c r="N31" s="17"/>
      <c r="O31" s="17"/>
      <c r="P31" s="16"/>
      <c r="Q31" s="17">
        <v>3216</v>
      </c>
      <c r="R31" s="17">
        <v>4200</v>
      </c>
      <c r="S31" s="16">
        <f>Q31/R31*35</f>
        <v>26.799999999999997</v>
      </c>
      <c r="T31" s="17"/>
      <c r="U31" s="17"/>
      <c r="V31" s="16"/>
      <c r="W31" s="11">
        <v>50</v>
      </c>
      <c r="X31" s="11">
        <v>100</v>
      </c>
      <c r="Y31" s="16">
        <f t="shared" si="2"/>
        <v>20</v>
      </c>
      <c r="Z31" s="16">
        <f t="shared" si="3"/>
        <v>65.75</v>
      </c>
      <c r="AA31" s="11" t="s">
        <v>13</v>
      </c>
    </row>
    <row r="32" spans="1:27" s="2" customFormat="1" ht="15.6" hidden="1" x14ac:dyDescent="0.3">
      <c r="A32" s="10">
        <v>32</v>
      </c>
      <c r="B32" s="14" t="s">
        <v>19</v>
      </c>
      <c r="C32" s="52">
        <v>26</v>
      </c>
      <c r="D32" s="15" t="s">
        <v>73</v>
      </c>
      <c r="E32" s="15" t="s">
        <v>74</v>
      </c>
      <c r="F32" s="11" t="s">
        <v>12</v>
      </c>
      <c r="G32" s="13" t="s">
        <v>90</v>
      </c>
      <c r="H32" s="11">
        <v>728</v>
      </c>
      <c r="I32" s="11">
        <v>1100</v>
      </c>
      <c r="J32" s="16">
        <f t="shared" si="0"/>
        <v>6.6181818181818191</v>
      </c>
      <c r="K32" s="17">
        <v>600</v>
      </c>
      <c r="L32" s="17">
        <v>1100</v>
      </c>
      <c r="M32" s="16">
        <f t="shared" si="1"/>
        <v>8.1818181818181817</v>
      </c>
      <c r="N32" s="17">
        <v>571</v>
      </c>
      <c r="O32" s="17">
        <v>900</v>
      </c>
      <c r="P32" s="16">
        <f>N32/O32*15</f>
        <v>9.5166666666666675</v>
      </c>
      <c r="Q32" s="17"/>
      <c r="R32" s="17"/>
      <c r="S32" s="16"/>
      <c r="T32" s="17">
        <v>1504</v>
      </c>
      <c r="U32" s="17">
        <v>2000</v>
      </c>
      <c r="V32" s="16">
        <f>T32/U32*20</f>
        <v>15.04</v>
      </c>
      <c r="W32" s="11">
        <v>65</v>
      </c>
      <c r="X32" s="11">
        <v>100</v>
      </c>
      <c r="Y32" s="16">
        <f t="shared" si="2"/>
        <v>26</v>
      </c>
      <c r="Z32" s="16">
        <f t="shared" si="3"/>
        <v>65.356666666666669</v>
      </c>
      <c r="AA32" s="11" t="s">
        <v>13</v>
      </c>
    </row>
    <row r="33" spans="1:27" s="2" customFormat="1" ht="15.6" hidden="1" x14ac:dyDescent="0.3">
      <c r="A33" s="10"/>
      <c r="B33" s="14"/>
      <c r="C33" s="52">
        <v>27</v>
      </c>
      <c r="D33" s="15" t="s">
        <v>48</v>
      </c>
      <c r="E33" s="15" t="s">
        <v>49</v>
      </c>
      <c r="F33" s="11" t="s">
        <v>12</v>
      </c>
      <c r="G33" s="13" t="s">
        <v>16</v>
      </c>
      <c r="H33" s="11">
        <v>821</v>
      </c>
      <c r="I33" s="11">
        <v>1100</v>
      </c>
      <c r="J33" s="16">
        <f t="shared" si="0"/>
        <v>7.463636363636363</v>
      </c>
      <c r="K33" s="17">
        <v>744</v>
      </c>
      <c r="L33" s="17">
        <v>1100</v>
      </c>
      <c r="M33" s="16">
        <f t="shared" si="1"/>
        <v>10.145454545454546</v>
      </c>
      <c r="N33" s="17"/>
      <c r="O33" s="17"/>
      <c r="P33" s="16"/>
      <c r="Q33" s="17">
        <v>3122</v>
      </c>
      <c r="R33" s="17">
        <v>4200</v>
      </c>
      <c r="S33" s="16">
        <f>Q33/R33*35</f>
        <v>26.016666666666666</v>
      </c>
      <c r="T33" s="17"/>
      <c r="U33" s="17"/>
      <c r="V33" s="16"/>
      <c r="W33" s="11">
        <v>54</v>
      </c>
      <c r="X33" s="11">
        <v>100</v>
      </c>
      <c r="Y33" s="16">
        <f t="shared" si="2"/>
        <v>21.6</v>
      </c>
      <c r="Z33" s="16">
        <f t="shared" si="3"/>
        <v>65.225757575757569</v>
      </c>
      <c r="AA33" s="11" t="s">
        <v>13</v>
      </c>
    </row>
    <row r="34" spans="1:27" s="2" customFormat="1" ht="15.6" hidden="1" x14ac:dyDescent="0.3">
      <c r="A34" s="10">
        <v>13</v>
      </c>
      <c r="B34" s="14" t="s">
        <v>19</v>
      </c>
      <c r="C34" s="52">
        <v>28</v>
      </c>
      <c r="D34" s="15" t="s">
        <v>58</v>
      </c>
      <c r="E34" s="15" t="s">
        <v>59</v>
      </c>
      <c r="F34" s="11" t="s">
        <v>12</v>
      </c>
      <c r="G34" s="13" t="s">
        <v>90</v>
      </c>
      <c r="H34" s="11">
        <v>792</v>
      </c>
      <c r="I34" s="11">
        <v>1100</v>
      </c>
      <c r="J34" s="16">
        <f t="shared" si="0"/>
        <v>7.1999999999999993</v>
      </c>
      <c r="K34" s="17">
        <v>753</v>
      </c>
      <c r="L34" s="17">
        <v>1100</v>
      </c>
      <c r="M34" s="16">
        <f t="shared" si="1"/>
        <v>10.268181818181819</v>
      </c>
      <c r="N34" s="17"/>
      <c r="O34" s="17"/>
      <c r="P34" s="16"/>
      <c r="Q34" s="17">
        <v>3254</v>
      </c>
      <c r="R34" s="17">
        <v>4200</v>
      </c>
      <c r="S34" s="16">
        <f>Q34/R34*35</f>
        <v>27.116666666666667</v>
      </c>
      <c r="T34" s="17"/>
      <c r="U34" s="17"/>
      <c r="V34" s="16"/>
      <c r="W34" s="11">
        <v>51</v>
      </c>
      <c r="X34" s="11">
        <v>100</v>
      </c>
      <c r="Y34" s="16">
        <f t="shared" si="2"/>
        <v>20.399999999999999</v>
      </c>
      <c r="Z34" s="16">
        <f t="shared" si="3"/>
        <v>64.984848484848484</v>
      </c>
      <c r="AA34" s="11" t="s">
        <v>13</v>
      </c>
    </row>
    <row r="35" spans="1:27" s="2" customFormat="1" ht="15.6" hidden="1" x14ac:dyDescent="0.3">
      <c r="A35" s="10"/>
      <c r="B35" s="14"/>
      <c r="C35" s="52">
        <v>29</v>
      </c>
      <c r="D35" s="15" t="s">
        <v>26</v>
      </c>
      <c r="E35" s="15" t="s">
        <v>27</v>
      </c>
      <c r="F35" s="11" t="s">
        <v>12</v>
      </c>
      <c r="G35" s="13" t="s">
        <v>22</v>
      </c>
      <c r="H35" s="11">
        <v>842</v>
      </c>
      <c r="I35" s="11">
        <v>1100</v>
      </c>
      <c r="J35" s="16">
        <f t="shared" si="0"/>
        <v>7.6545454545454552</v>
      </c>
      <c r="K35" s="17">
        <v>862</v>
      </c>
      <c r="L35" s="17">
        <v>1100</v>
      </c>
      <c r="M35" s="16">
        <f t="shared" si="1"/>
        <v>11.754545454545456</v>
      </c>
      <c r="N35" s="17"/>
      <c r="O35" s="17"/>
      <c r="P35" s="16"/>
      <c r="Q35" s="17">
        <v>3044</v>
      </c>
      <c r="R35" s="17">
        <v>4200</v>
      </c>
      <c r="S35" s="16">
        <f>Q35/R35*35</f>
        <v>25.366666666666664</v>
      </c>
      <c r="T35" s="17"/>
      <c r="U35" s="17"/>
      <c r="V35" s="16"/>
      <c r="W35" s="11">
        <v>50</v>
      </c>
      <c r="X35" s="11">
        <v>100</v>
      </c>
      <c r="Y35" s="16">
        <f t="shared" si="2"/>
        <v>20</v>
      </c>
      <c r="Z35" s="16">
        <f t="shared" si="3"/>
        <v>64.775757575757581</v>
      </c>
      <c r="AA35" s="11" t="s">
        <v>13</v>
      </c>
    </row>
    <row r="36" spans="1:27" s="2" customFormat="1" ht="15.6" hidden="1" x14ac:dyDescent="0.3">
      <c r="A36" s="10">
        <v>3</v>
      </c>
      <c r="B36" s="14" t="s">
        <v>19</v>
      </c>
      <c r="C36" s="52">
        <v>30</v>
      </c>
      <c r="D36" s="15" t="s">
        <v>42</v>
      </c>
      <c r="E36" s="15" t="s">
        <v>43</v>
      </c>
      <c r="F36" s="11" t="s">
        <v>12</v>
      </c>
      <c r="G36" s="13" t="s">
        <v>22</v>
      </c>
      <c r="H36" s="11">
        <v>828</v>
      </c>
      <c r="I36" s="11">
        <v>1100</v>
      </c>
      <c r="J36" s="16">
        <f t="shared" si="0"/>
        <v>7.5272727272727273</v>
      </c>
      <c r="K36" s="17">
        <v>717</v>
      </c>
      <c r="L36" s="17">
        <v>1100</v>
      </c>
      <c r="M36" s="16">
        <f t="shared" si="1"/>
        <v>9.7772727272727273</v>
      </c>
      <c r="N36" s="17"/>
      <c r="O36" s="17"/>
      <c r="P36" s="16"/>
      <c r="Q36" s="17">
        <v>3289</v>
      </c>
      <c r="R36" s="17">
        <v>4200</v>
      </c>
      <c r="S36" s="16">
        <f>Q36/R36*35</f>
        <v>27.408333333333331</v>
      </c>
      <c r="T36" s="17"/>
      <c r="U36" s="17"/>
      <c r="V36" s="16"/>
      <c r="W36" s="11">
        <v>50</v>
      </c>
      <c r="X36" s="11">
        <v>100</v>
      </c>
      <c r="Y36" s="16">
        <f t="shared" si="2"/>
        <v>20</v>
      </c>
      <c r="Z36" s="16">
        <f t="shared" si="3"/>
        <v>64.712878787878793</v>
      </c>
      <c r="AA36" s="11" t="s">
        <v>13</v>
      </c>
    </row>
    <row r="37" spans="1:27" s="2" customFormat="1" ht="15.6" hidden="1" x14ac:dyDescent="0.3">
      <c r="A37" s="10"/>
      <c r="B37" s="14"/>
      <c r="C37" s="52">
        <v>31</v>
      </c>
      <c r="D37" s="15" t="s">
        <v>38</v>
      </c>
      <c r="E37" s="15" t="s">
        <v>39</v>
      </c>
      <c r="F37" s="11" t="s">
        <v>12</v>
      </c>
      <c r="G37" s="13" t="s">
        <v>22</v>
      </c>
      <c r="H37" s="11">
        <v>808</v>
      </c>
      <c r="I37" s="11">
        <v>1100</v>
      </c>
      <c r="J37" s="16">
        <f t="shared" si="0"/>
        <v>7.3454545454545448</v>
      </c>
      <c r="K37" s="17">
        <v>839</v>
      </c>
      <c r="L37" s="17">
        <v>1100</v>
      </c>
      <c r="M37" s="16">
        <f t="shared" si="1"/>
        <v>11.440909090909091</v>
      </c>
      <c r="N37" s="17"/>
      <c r="O37" s="17"/>
      <c r="P37" s="16"/>
      <c r="Q37" s="17">
        <v>3066</v>
      </c>
      <c r="R37" s="17">
        <v>4200</v>
      </c>
      <c r="S37" s="16">
        <f>Q37/R37*35</f>
        <v>25.55</v>
      </c>
      <c r="T37" s="17"/>
      <c r="U37" s="17"/>
      <c r="V37" s="16"/>
      <c r="W37" s="11">
        <v>50</v>
      </c>
      <c r="X37" s="11">
        <v>100</v>
      </c>
      <c r="Y37" s="16">
        <f t="shared" si="2"/>
        <v>20</v>
      </c>
      <c r="Z37" s="16">
        <f t="shared" si="3"/>
        <v>64.336363636363643</v>
      </c>
      <c r="AA37" s="11" t="s">
        <v>13</v>
      </c>
    </row>
    <row r="38" spans="1:27" s="2" customFormat="1" ht="15.6" hidden="1" x14ac:dyDescent="0.3">
      <c r="A38" s="10">
        <v>27</v>
      </c>
      <c r="B38" s="14" t="s">
        <v>19</v>
      </c>
      <c r="C38" s="52">
        <v>32</v>
      </c>
      <c r="D38" s="15" t="s">
        <v>21</v>
      </c>
      <c r="E38" s="15" t="s">
        <v>66</v>
      </c>
      <c r="F38" s="11" t="s">
        <v>14</v>
      </c>
      <c r="G38" s="13" t="s">
        <v>92</v>
      </c>
      <c r="H38" s="11">
        <v>600</v>
      </c>
      <c r="I38" s="11">
        <v>850</v>
      </c>
      <c r="J38" s="16">
        <f t="shared" si="0"/>
        <v>7.0588235294117654</v>
      </c>
      <c r="K38" s="17">
        <v>692</v>
      </c>
      <c r="L38" s="17">
        <v>1100</v>
      </c>
      <c r="M38" s="16">
        <f t="shared" si="1"/>
        <v>9.4363636363636374</v>
      </c>
      <c r="N38" s="17">
        <v>422</v>
      </c>
      <c r="O38" s="17">
        <v>800</v>
      </c>
      <c r="P38" s="16">
        <f>N38/O38*15</f>
        <v>7.9124999999999996</v>
      </c>
      <c r="Q38" s="17"/>
      <c r="R38" s="17"/>
      <c r="S38" s="16"/>
      <c r="T38" s="17">
        <v>2338</v>
      </c>
      <c r="U38" s="17">
        <v>3300</v>
      </c>
      <c r="V38" s="16">
        <f>T38/U38*20</f>
        <v>14.16969696969697</v>
      </c>
      <c r="W38" s="11">
        <v>64</v>
      </c>
      <c r="X38" s="11">
        <v>100</v>
      </c>
      <c r="Y38" s="16">
        <f t="shared" si="2"/>
        <v>25.6</v>
      </c>
      <c r="Z38" s="16">
        <f t="shared" si="3"/>
        <v>64.17738413547238</v>
      </c>
      <c r="AA38" s="11" t="s">
        <v>13</v>
      </c>
    </row>
    <row r="39" spans="1:27" s="2" customFormat="1" ht="15.6" hidden="1" x14ac:dyDescent="0.3">
      <c r="A39" s="10">
        <v>7</v>
      </c>
      <c r="B39" s="14" t="s">
        <v>19</v>
      </c>
      <c r="C39" s="52">
        <v>33</v>
      </c>
      <c r="D39" s="15" t="s">
        <v>82</v>
      </c>
      <c r="E39" s="15" t="s">
        <v>83</v>
      </c>
      <c r="F39" s="11" t="s">
        <v>12</v>
      </c>
      <c r="G39" s="13" t="s">
        <v>22</v>
      </c>
      <c r="H39" s="11">
        <v>793</v>
      </c>
      <c r="I39" s="11">
        <v>1050</v>
      </c>
      <c r="J39" s="16">
        <f t="shared" ref="J39:J68" si="4">H39/I39*10</f>
        <v>7.5523809523809522</v>
      </c>
      <c r="K39" s="17">
        <v>801</v>
      </c>
      <c r="L39" s="17">
        <v>1100</v>
      </c>
      <c r="M39" s="16">
        <f t="shared" ref="M39:M68" si="5">K39/L39*15</f>
        <v>10.922727272727272</v>
      </c>
      <c r="N39" s="17"/>
      <c r="O39" s="17"/>
      <c r="P39" s="16"/>
      <c r="Q39" s="17">
        <v>3117</v>
      </c>
      <c r="R39" s="17">
        <v>4200</v>
      </c>
      <c r="S39" s="16">
        <f>Q39/R39*35</f>
        <v>25.974999999999998</v>
      </c>
      <c r="T39" s="17"/>
      <c r="U39" s="17"/>
      <c r="V39" s="16"/>
      <c r="W39" s="11">
        <v>50</v>
      </c>
      <c r="X39" s="11">
        <v>100</v>
      </c>
      <c r="Y39" s="16">
        <f t="shared" ref="Y39:Y68" si="6">W39/X39*40</f>
        <v>20</v>
      </c>
      <c r="Z39" s="16">
        <f t="shared" ref="Z39:Z70" si="7">SUM(J39,M39,P39,S39,V39,Y39)</f>
        <v>64.450108225108224</v>
      </c>
      <c r="AA39" s="11" t="s">
        <v>13</v>
      </c>
    </row>
    <row r="40" spans="1:27" s="2" customFormat="1" ht="15.6" hidden="1" x14ac:dyDescent="0.3">
      <c r="A40" s="10"/>
      <c r="B40" s="14"/>
      <c r="C40" s="52">
        <v>34</v>
      </c>
      <c r="D40" s="15" t="s">
        <v>44</v>
      </c>
      <c r="E40" s="15" t="s">
        <v>45</v>
      </c>
      <c r="F40" s="11" t="s">
        <v>12</v>
      </c>
      <c r="G40" s="13" t="s">
        <v>22</v>
      </c>
      <c r="H40" s="11">
        <v>861</v>
      </c>
      <c r="I40" s="11">
        <v>1100</v>
      </c>
      <c r="J40" s="16">
        <f t="shared" si="4"/>
        <v>7.8272727272727272</v>
      </c>
      <c r="K40" s="17">
        <v>755</v>
      </c>
      <c r="L40" s="17">
        <v>1100</v>
      </c>
      <c r="M40" s="16">
        <f t="shared" si="5"/>
        <v>10.295454545454547</v>
      </c>
      <c r="N40" s="17"/>
      <c r="O40" s="17"/>
      <c r="P40" s="16"/>
      <c r="Q40" s="17">
        <v>3117</v>
      </c>
      <c r="R40" s="17">
        <v>4200</v>
      </c>
      <c r="S40" s="16">
        <f>Q40/R40*35</f>
        <v>25.974999999999998</v>
      </c>
      <c r="T40" s="17"/>
      <c r="U40" s="17"/>
      <c r="V40" s="16"/>
      <c r="W40" s="11">
        <v>50</v>
      </c>
      <c r="X40" s="11">
        <v>100</v>
      </c>
      <c r="Y40" s="16">
        <f t="shared" si="6"/>
        <v>20</v>
      </c>
      <c r="Z40" s="16">
        <f t="shared" si="7"/>
        <v>64.097727272727269</v>
      </c>
      <c r="AA40" s="11" t="s">
        <v>13</v>
      </c>
    </row>
    <row r="41" spans="1:27" s="2" customFormat="1" ht="15.6" hidden="1" x14ac:dyDescent="0.3">
      <c r="A41" s="10"/>
      <c r="B41" s="14"/>
      <c r="C41" s="52">
        <v>35</v>
      </c>
      <c r="D41" s="18" t="s">
        <v>98</v>
      </c>
      <c r="E41" s="18" t="s">
        <v>99</v>
      </c>
      <c r="F41" s="11" t="s">
        <v>12</v>
      </c>
      <c r="G41" s="13" t="s">
        <v>90</v>
      </c>
      <c r="H41" s="11">
        <v>969</v>
      </c>
      <c r="I41" s="11">
        <v>1100</v>
      </c>
      <c r="J41" s="16">
        <f t="shared" si="4"/>
        <v>8.8090909090909086</v>
      </c>
      <c r="K41" s="11">
        <v>762</v>
      </c>
      <c r="L41" s="11">
        <v>1100</v>
      </c>
      <c r="M41" s="16">
        <f t="shared" si="5"/>
        <v>10.390909090909091</v>
      </c>
      <c r="N41" s="11"/>
      <c r="O41" s="11"/>
      <c r="P41" s="11"/>
      <c r="Q41" s="11">
        <v>2954</v>
      </c>
      <c r="R41" s="17">
        <v>4200</v>
      </c>
      <c r="S41" s="16">
        <f>Q41/R41*35</f>
        <v>24.616666666666667</v>
      </c>
      <c r="T41" s="11"/>
      <c r="U41" s="11"/>
      <c r="V41" s="11"/>
      <c r="W41" s="11">
        <v>50</v>
      </c>
      <c r="X41" s="11">
        <v>100</v>
      </c>
      <c r="Y41" s="16">
        <f t="shared" si="6"/>
        <v>20</v>
      </c>
      <c r="Z41" s="16">
        <f t="shared" si="7"/>
        <v>63.816666666666663</v>
      </c>
      <c r="AA41" s="11" t="s">
        <v>13</v>
      </c>
    </row>
    <row r="42" spans="1:27" s="2" customFormat="1" ht="15.6" hidden="1" x14ac:dyDescent="0.3">
      <c r="A42" s="19"/>
      <c r="B42" s="14"/>
      <c r="C42" s="52">
        <v>36</v>
      </c>
      <c r="D42" s="15" t="s">
        <v>34</v>
      </c>
      <c r="E42" s="15" t="s">
        <v>35</v>
      </c>
      <c r="F42" s="11" t="s">
        <v>12</v>
      </c>
      <c r="G42" s="13" t="s">
        <v>22</v>
      </c>
      <c r="H42" s="11">
        <v>671</v>
      </c>
      <c r="I42" s="11">
        <v>1100</v>
      </c>
      <c r="J42" s="16">
        <f t="shared" si="4"/>
        <v>6.1</v>
      </c>
      <c r="K42" s="17">
        <v>713</v>
      </c>
      <c r="L42" s="17">
        <v>1100</v>
      </c>
      <c r="M42" s="16">
        <f t="shared" si="5"/>
        <v>9.7227272727272727</v>
      </c>
      <c r="N42" s="17"/>
      <c r="O42" s="17"/>
      <c r="P42" s="16"/>
      <c r="Q42" s="17">
        <v>2902</v>
      </c>
      <c r="R42" s="17">
        <v>4200</v>
      </c>
      <c r="S42" s="16">
        <f>Q42/R42*35</f>
        <v>24.183333333333334</v>
      </c>
      <c r="T42" s="17"/>
      <c r="U42" s="17"/>
      <c r="V42" s="16"/>
      <c r="W42" s="11">
        <v>59</v>
      </c>
      <c r="X42" s="11">
        <v>100</v>
      </c>
      <c r="Y42" s="16">
        <f t="shared" si="6"/>
        <v>23.599999999999998</v>
      </c>
      <c r="Z42" s="16">
        <f t="shared" si="7"/>
        <v>63.606060606060609</v>
      </c>
      <c r="AA42" s="11" t="s">
        <v>13</v>
      </c>
    </row>
    <row r="43" spans="1:27" s="2" customFormat="1" ht="15.6" hidden="1" x14ac:dyDescent="0.3">
      <c r="A43" s="10"/>
      <c r="B43" s="14"/>
      <c r="C43" s="52">
        <v>37</v>
      </c>
      <c r="D43" s="15" t="s">
        <v>84</v>
      </c>
      <c r="E43" s="15" t="s">
        <v>85</v>
      </c>
      <c r="F43" s="11" t="s">
        <v>12</v>
      </c>
      <c r="G43" s="13" t="s">
        <v>90</v>
      </c>
      <c r="H43" s="11">
        <v>750</v>
      </c>
      <c r="I43" s="11">
        <v>1100</v>
      </c>
      <c r="J43" s="16">
        <f t="shared" si="4"/>
        <v>6.8181818181818175</v>
      </c>
      <c r="K43" s="17">
        <v>773</v>
      </c>
      <c r="L43" s="17">
        <v>1100</v>
      </c>
      <c r="M43" s="16">
        <f t="shared" si="5"/>
        <v>10.540909090909091</v>
      </c>
      <c r="N43" s="17"/>
      <c r="O43" s="17"/>
      <c r="P43" s="16"/>
      <c r="Q43" s="17">
        <v>3080</v>
      </c>
      <c r="R43" s="17">
        <v>4200</v>
      </c>
      <c r="S43" s="16">
        <f>Q43/R43*35</f>
        <v>25.666666666666664</v>
      </c>
      <c r="T43" s="17"/>
      <c r="U43" s="17"/>
      <c r="V43" s="16"/>
      <c r="W43" s="11">
        <v>50</v>
      </c>
      <c r="X43" s="11">
        <v>100</v>
      </c>
      <c r="Y43" s="16">
        <f t="shared" si="6"/>
        <v>20</v>
      </c>
      <c r="Z43" s="16">
        <f t="shared" si="7"/>
        <v>63.025757575757574</v>
      </c>
      <c r="AA43" s="11" t="s">
        <v>13</v>
      </c>
    </row>
    <row r="44" spans="1:27" s="2" customFormat="1" ht="15.6" hidden="1" x14ac:dyDescent="0.3">
      <c r="A44" s="10">
        <v>19</v>
      </c>
      <c r="B44" s="14" t="s">
        <v>19</v>
      </c>
      <c r="C44" s="52">
        <v>38</v>
      </c>
      <c r="D44" s="15" t="s">
        <v>32</v>
      </c>
      <c r="E44" s="15" t="s">
        <v>33</v>
      </c>
      <c r="F44" s="11" t="s">
        <v>12</v>
      </c>
      <c r="G44" s="13" t="s">
        <v>90</v>
      </c>
      <c r="H44" s="11">
        <v>754</v>
      </c>
      <c r="I44" s="11">
        <v>1050</v>
      </c>
      <c r="J44" s="16">
        <f t="shared" si="4"/>
        <v>7.1809523809523812</v>
      </c>
      <c r="K44" s="17">
        <v>719</v>
      </c>
      <c r="L44" s="17">
        <v>1100</v>
      </c>
      <c r="M44" s="16">
        <f t="shared" si="5"/>
        <v>9.8045454545454547</v>
      </c>
      <c r="N44" s="17">
        <v>465</v>
      </c>
      <c r="O44" s="17">
        <v>900</v>
      </c>
      <c r="P44" s="16">
        <f>N44/O44*15</f>
        <v>7.7500000000000009</v>
      </c>
      <c r="Q44" s="17"/>
      <c r="R44" s="17"/>
      <c r="S44" s="16"/>
      <c r="T44" s="17">
        <v>1506</v>
      </c>
      <c r="U44" s="17">
        <v>2000</v>
      </c>
      <c r="V44" s="16">
        <f>T44/U44*20</f>
        <v>15.06</v>
      </c>
      <c r="W44" s="11">
        <v>58</v>
      </c>
      <c r="X44" s="11">
        <v>100</v>
      </c>
      <c r="Y44" s="16">
        <f t="shared" si="6"/>
        <v>23.2</v>
      </c>
      <c r="Z44" s="16">
        <f t="shared" si="7"/>
        <v>62.995497835497829</v>
      </c>
      <c r="AA44" s="11" t="s">
        <v>13</v>
      </c>
    </row>
    <row r="45" spans="1:27" s="2" customFormat="1" ht="15.6" hidden="1" x14ac:dyDescent="0.3">
      <c r="A45" s="10">
        <v>22</v>
      </c>
      <c r="B45" s="14" t="s">
        <v>19</v>
      </c>
      <c r="C45" s="52">
        <v>39</v>
      </c>
      <c r="D45" s="15" t="s">
        <v>28</v>
      </c>
      <c r="E45" s="15" t="s">
        <v>29</v>
      </c>
      <c r="F45" s="11" t="s">
        <v>12</v>
      </c>
      <c r="G45" s="13" t="s">
        <v>90</v>
      </c>
      <c r="H45" s="11">
        <v>887</v>
      </c>
      <c r="I45" s="11">
        <v>1100</v>
      </c>
      <c r="J45" s="16">
        <f t="shared" si="4"/>
        <v>8.0636363636363644</v>
      </c>
      <c r="K45" s="17">
        <v>706</v>
      </c>
      <c r="L45" s="17">
        <v>1100</v>
      </c>
      <c r="M45" s="16">
        <f t="shared" si="5"/>
        <v>9.627272727272727</v>
      </c>
      <c r="N45" s="17"/>
      <c r="O45" s="17"/>
      <c r="P45" s="16"/>
      <c r="Q45" s="17">
        <v>2927</v>
      </c>
      <c r="R45" s="17">
        <v>4200</v>
      </c>
      <c r="S45" s="16">
        <f>Q45/R45*35</f>
        <v>24.391666666666666</v>
      </c>
      <c r="T45" s="17"/>
      <c r="U45" s="17"/>
      <c r="V45" s="16"/>
      <c r="W45" s="11">
        <v>50</v>
      </c>
      <c r="X45" s="11">
        <v>100</v>
      </c>
      <c r="Y45" s="16">
        <f t="shared" si="6"/>
        <v>20</v>
      </c>
      <c r="Z45" s="16">
        <f t="shared" si="7"/>
        <v>62.082575757575754</v>
      </c>
      <c r="AA45" s="11" t="s">
        <v>13</v>
      </c>
    </row>
    <row r="46" spans="1:27" s="2" customFormat="1" ht="15.6" hidden="1" x14ac:dyDescent="0.3">
      <c r="A46" s="10">
        <v>11</v>
      </c>
      <c r="B46" s="14" t="s">
        <v>19</v>
      </c>
      <c r="C46" s="52">
        <v>40</v>
      </c>
      <c r="D46" s="15" t="s">
        <v>50</v>
      </c>
      <c r="E46" s="15" t="s">
        <v>51</v>
      </c>
      <c r="F46" s="11" t="s">
        <v>12</v>
      </c>
      <c r="G46" s="13" t="s">
        <v>90</v>
      </c>
      <c r="H46" s="11">
        <v>750</v>
      </c>
      <c r="I46" s="11">
        <v>1050</v>
      </c>
      <c r="J46" s="16">
        <f t="shared" si="4"/>
        <v>7.1428571428571432</v>
      </c>
      <c r="K46" s="17">
        <v>742</v>
      </c>
      <c r="L46" s="17">
        <v>1100</v>
      </c>
      <c r="M46" s="16">
        <f t="shared" si="5"/>
        <v>10.118181818181819</v>
      </c>
      <c r="N46" s="17">
        <v>503</v>
      </c>
      <c r="O46" s="17">
        <v>900</v>
      </c>
      <c r="P46" s="16">
        <f>N46/O46*15</f>
        <v>8.3833333333333329</v>
      </c>
      <c r="Q46" s="17"/>
      <c r="R46" s="17"/>
      <c r="S46" s="16"/>
      <c r="T46" s="17">
        <v>1438</v>
      </c>
      <c r="U46" s="17">
        <v>2000</v>
      </c>
      <c r="V46" s="16">
        <f>T46/U46*20</f>
        <v>14.379999999999999</v>
      </c>
      <c r="W46" s="11">
        <v>55</v>
      </c>
      <c r="X46" s="11">
        <v>100</v>
      </c>
      <c r="Y46" s="16">
        <f t="shared" si="6"/>
        <v>22</v>
      </c>
      <c r="Z46" s="16">
        <f t="shared" si="7"/>
        <v>62.024372294372299</v>
      </c>
      <c r="AA46" s="11" t="s">
        <v>13</v>
      </c>
    </row>
    <row r="47" spans="1:27" s="2" customFormat="1" ht="15.6" hidden="1" x14ac:dyDescent="0.3">
      <c r="A47" s="10"/>
      <c r="B47" s="14"/>
      <c r="C47" s="52">
        <v>41</v>
      </c>
      <c r="D47" s="15" t="s">
        <v>69</v>
      </c>
      <c r="E47" s="15" t="s">
        <v>70</v>
      </c>
      <c r="F47" s="11" t="s">
        <v>12</v>
      </c>
      <c r="G47" s="13" t="s">
        <v>93</v>
      </c>
      <c r="H47" s="11">
        <v>711</v>
      </c>
      <c r="I47" s="11">
        <v>1100</v>
      </c>
      <c r="J47" s="16">
        <f t="shared" si="4"/>
        <v>6.4636363636363638</v>
      </c>
      <c r="K47" s="17">
        <v>584</v>
      </c>
      <c r="L47" s="17">
        <v>1100</v>
      </c>
      <c r="M47" s="16">
        <f t="shared" si="5"/>
        <v>7.963636363636363</v>
      </c>
      <c r="N47" s="17"/>
      <c r="O47" s="17"/>
      <c r="P47" s="16"/>
      <c r="Q47" s="17">
        <v>3201</v>
      </c>
      <c r="R47" s="17">
        <v>4500</v>
      </c>
      <c r="S47" s="16">
        <f>Q47/R47*35</f>
        <v>24.896666666666668</v>
      </c>
      <c r="T47" s="17"/>
      <c r="U47" s="17"/>
      <c r="V47" s="16"/>
      <c r="W47" s="11">
        <v>50</v>
      </c>
      <c r="X47" s="11">
        <v>100</v>
      </c>
      <c r="Y47" s="16">
        <f t="shared" si="6"/>
        <v>20</v>
      </c>
      <c r="Z47" s="16">
        <f t="shared" si="7"/>
        <v>59.323939393939398</v>
      </c>
      <c r="AA47" s="11" t="s">
        <v>13</v>
      </c>
    </row>
    <row r="48" spans="1:27" s="2" customFormat="1" ht="15.6" hidden="1" x14ac:dyDescent="0.3">
      <c r="A48" s="10">
        <v>21</v>
      </c>
      <c r="B48" s="14" t="s">
        <v>19</v>
      </c>
      <c r="C48" s="52">
        <v>42</v>
      </c>
      <c r="D48" s="15" t="s">
        <v>40</v>
      </c>
      <c r="E48" s="15" t="s">
        <v>41</v>
      </c>
      <c r="F48" s="11" t="s">
        <v>12</v>
      </c>
      <c r="G48" s="13" t="s">
        <v>90</v>
      </c>
      <c r="H48" s="11">
        <v>651</v>
      </c>
      <c r="I48" s="11">
        <v>850</v>
      </c>
      <c r="J48" s="16">
        <f t="shared" si="4"/>
        <v>7.6588235294117641</v>
      </c>
      <c r="K48" s="17">
        <v>713</v>
      </c>
      <c r="L48" s="17">
        <v>1100</v>
      </c>
      <c r="M48" s="16">
        <f t="shared" si="5"/>
        <v>9.7227272727272727</v>
      </c>
      <c r="N48" s="17">
        <v>532</v>
      </c>
      <c r="O48" s="17">
        <v>1000</v>
      </c>
      <c r="P48" s="16">
        <f>N48/O48*15</f>
        <v>7.98</v>
      </c>
      <c r="Q48" s="17"/>
      <c r="R48" s="17"/>
      <c r="S48" s="16"/>
      <c r="T48" s="17">
        <v>1575</v>
      </c>
      <c r="U48" s="17">
        <v>2000</v>
      </c>
      <c r="V48" s="16">
        <f>T48/U48*20</f>
        <v>15.75</v>
      </c>
      <c r="W48" s="11">
        <v>54</v>
      </c>
      <c r="X48" s="11">
        <v>100</v>
      </c>
      <c r="Y48" s="16">
        <f t="shared" si="6"/>
        <v>21.6</v>
      </c>
      <c r="Z48" s="16">
        <f t="shared" si="7"/>
        <v>62.711550802139037</v>
      </c>
      <c r="AA48" s="11" t="s">
        <v>13</v>
      </c>
    </row>
    <row r="49" spans="1:27" s="2" customFormat="1" ht="15.6" hidden="1" x14ac:dyDescent="0.3">
      <c r="A49" s="10">
        <v>14</v>
      </c>
      <c r="B49" s="14" t="s">
        <v>19</v>
      </c>
      <c r="C49" s="52">
        <v>43</v>
      </c>
      <c r="D49" s="15" t="s">
        <v>57</v>
      </c>
      <c r="E49" s="20" t="s">
        <v>23</v>
      </c>
      <c r="F49" s="11" t="s">
        <v>12</v>
      </c>
      <c r="G49" s="13" t="s">
        <v>90</v>
      </c>
      <c r="H49" s="11">
        <v>693</v>
      </c>
      <c r="I49" s="11">
        <v>1100</v>
      </c>
      <c r="J49" s="16">
        <f t="shared" si="4"/>
        <v>6.3</v>
      </c>
      <c r="K49" s="17">
        <v>637</v>
      </c>
      <c r="L49" s="17">
        <v>1100</v>
      </c>
      <c r="M49" s="16">
        <f t="shared" si="5"/>
        <v>8.6863636363636374</v>
      </c>
      <c r="N49" s="17">
        <v>540</v>
      </c>
      <c r="O49" s="17">
        <v>900</v>
      </c>
      <c r="P49" s="16">
        <f>N49/O49*15</f>
        <v>9</v>
      </c>
      <c r="Q49" s="17"/>
      <c r="R49" s="17"/>
      <c r="S49" s="16"/>
      <c r="T49" s="17">
        <v>1320</v>
      </c>
      <c r="U49" s="17">
        <v>2000</v>
      </c>
      <c r="V49" s="16">
        <f>T49/U49*20</f>
        <v>13.200000000000001</v>
      </c>
      <c r="W49" s="11">
        <v>50</v>
      </c>
      <c r="X49" s="11">
        <v>100</v>
      </c>
      <c r="Y49" s="16">
        <f t="shared" si="6"/>
        <v>20</v>
      </c>
      <c r="Z49" s="16">
        <f t="shared" si="7"/>
        <v>57.186363636363637</v>
      </c>
      <c r="AA49" s="11" t="s">
        <v>13</v>
      </c>
    </row>
    <row r="50" spans="1:27" s="2" customFormat="1" ht="15.6" hidden="1" x14ac:dyDescent="0.3">
      <c r="A50" s="10"/>
      <c r="B50" s="14"/>
      <c r="C50" s="52">
        <v>44</v>
      </c>
      <c r="D50" s="15" t="s">
        <v>46</v>
      </c>
      <c r="E50" s="15" t="s">
        <v>47</v>
      </c>
      <c r="F50" s="11" t="s">
        <v>12</v>
      </c>
      <c r="G50" s="13" t="s">
        <v>22</v>
      </c>
      <c r="H50" s="11">
        <v>715</v>
      </c>
      <c r="I50" s="11">
        <v>1100</v>
      </c>
      <c r="J50" s="16">
        <f t="shared" si="4"/>
        <v>6.5</v>
      </c>
      <c r="K50" s="17">
        <v>619</v>
      </c>
      <c r="L50" s="17">
        <v>1100</v>
      </c>
      <c r="M50" s="16">
        <f t="shared" si="5"/>
        <v>8.4409090909090914</v>
      </c>
      <c r="N50" s="17"/>
      <c r="O50" s="17"/>
      <c r="P50" s="16"/>
      <c r="Q50" s="17">
        <v>2874</v>
      </c>
      <c r="R50" s="17">
        <v>4200</v>
      </c>
      <c r="S50" s="16">
        <f>Q50/R50*35</f>
        <v>23.95</v>
      </c>
      <c r="T50" s="17"/>
      <c r="U50" s="17"/>
      <c r="V50" s="16"/>
      <c r="W50" s="11">
        <v>50</v>
      </c>
      <c r="X50" s="11">
        <v>100</v>
      </c>
      <c r="Y50" s="16">
        <f t="shared" si="6"/>
        <v>20</v>
      </c>
      <c r="Z50" s="16">
        <f t="shared" si="7"/>
        <v>58.890909090909091</v>
      </c>
      <c r="AA50" s="11" t="s">
        <v>13</v>
      </c>
    </row>
    <row r="51" spans="1:27" s="2" customFormat="1" ht="15.6" hidden="1" x14ac:dyDescent="0.3">
      <c r="A51" s="10">
        <v>28</v>
      </c>
      <c r="B51" s="14" t="s">
        <v>19</v>
      </c>
      <c r="C51" s="52">
        <v>45</v>
      </c>
      <c r="D51" s="15" t="s">
        <v>91</v>
      </c>
      <c r="E51" s="15" t="s">
        <v>54</v>
      </c>
      <c r="F51" s="11" t="s">
        <v>12</v>
      </c>
      <c r="G51" s="13" t="s">
        <v>90</v>
      </c>
      <c r="H51" s="11">
        <v>798</v>
      </c>
      <c r="I51" s="11">
        <v>1050</v>
      </c>
      <c r="J51" s="16">
        <f t="shared" si="4"/>
        <v>7.6</v>
      </c>
      <c r="K51" s="17">
        <v>628</v>
      </c>
      <c r="L51" s="17">
        <v>1100</v>
      </c>
      <c r="M51" s="16">
        <f t="shared" si="5"/>
        <v>8.5636363636363644</v>
      </c>
      <c r="N51" s="17">
        <v>505</v>
      </c>
      <c r="O51" s="17">
        <v>900</v>
      </c>
      <c r="P51" s="16">
        <f>N51/O51*15</f>
        <v>8.4166666666666661</v>
      </c>
      <c r="Q51" s="17"/>
      <c r="R51" s="17"/>
      <c r="S51" s="16"/>
      <c r="T51" s="17">
        <v>1363</v>
      </c>
      <c r="U51" s="17">
        <v>2000</v>
      </c>
      <c r="V51" s="16">
        <f>T51/U51*20</f>
        <v>13.629999999999999</v>
      </c>
      <c r="W51" s="11">
        <v>52</v>
      </c>
      <c r="X51" s="11">
        <v>100</v>
      </c>
      <c r="Y51" s="16">
        <f t="shared" si="6"/>
        <v>20.8</v>
      </c>
      <c r="Z51" s="16">
        <f t="shared" si="7"/>
        <v>59.010303030303021</v>
      </c>
      <c r="AA51" s="11" t="s">
        <v>13</v>
      </c>
    </row>
    <row r="52" spans="1:27" s="2" customFormat="1" ht="15.6" hidden="1" x14ac:dyDescent="0.3">
      <c r="A52" s="10">
        <v>26</v>
      </c>
      <c r="B52" s="14" t="s">
        <v>19</v>
      </c>
      <c r="C52" s="52">
        <v>46</v>
      </c>
      <c r="D52" s="15" t="s">
        <v>88</v>
      </c>
      <c r="E52" s="15" t="s">
        <v>75</v>
      </c>
      <c r="F52" s="11" t="s">
        <v>14</v>
      </c>
      <c r="G52" s="13" t="s">
        <v>16</v>
      </c>
      <c r="H52" s="11">
        <v>741</v>
      </c>
      <c r="I52" s="11">
        <v>1100</v>
      </c>
      <c r="J52" s="16">
        <f t="shared" si="4"/>
        <v>6.7363636363636363</v>
      </c>
      <c r="K52" s="17">
        <v>553</v>
      </c>
      <c r="L52" s="17">
        <v>1100</v>
      </c>
      <c r="M52" s="16">
        <f t="shared" si="5"/>
        <v>7.5409090909090901</v>
      </c>
      <c r="N52" s="17"/>
      <c r="O52" s="17"/>
      <c r="P52" s="16"/>
      <c r="Q52" s="17">
        <v>2750</v>
      </c>
      <c r="R52" s="17">
        <v>4200</v>
      </c>
      <c r="S52" s="16">
        <f>Q52/R52*35</f>
        <v>22.916666666666668</v>
      </c>
      <c r="T52" s="17"/>
      <c r="U52" s="17"/>
      <c r="V52" s="16"/>
      <c r="W52" s="11">
        <v>50</v>
      </c>
      <c r="X52" s="11">
        <v>100</v>
      </c>
      <c r="Y52" s="16">
        <f t="shared" si="6"/>
        <v>20</v>
      </c>
      <c r="Z52" s="16">
        <f t="shared" si="7"/>
        <v>57.193939393939395</v>
      </c>
      <c r="AA52" s="11" t="s">
        <v>13</v>
      </c>
    </row>
    <row r="53" spans="1:27" s="2" customFormat="1" ht="15.6" hidden="1" x14ac:dyDescent="0.3">
      <c r="A53" s="10"/>
      <c r="B53" s="14"/>
      <c r="C53" s="52">
        <v>47</v>
      </c>
      <c r="D53" s="15" t="s">
        <v>76</v>
      </c>
      <c r="E53" s="15" t="s">
        <v>77</v>
      </c>
      <c r="F53" s="11" t="s">
        <v>12</v>
      </c>
      <c r="G53" s="13" t="s">
        <v>90</v>
      </c>
      <c r="H53" s="11">
        <v>642</v>
      </c>
      <c r="I53" s="11">
        <v>1100</v>
      </c>
      <c r="J53" s="16">
        <f t="shared" si="4"/>
        <v>5.836363636363636</v>
      </c>
      <c r="K53" s="17">
        <v>567</v>
      </c>
      <c r="L53" s="17">
        <v>1100</v>
      </c>
      <c r="M53" s="16">
        <f t="shared" si="5"/>
        <v>7.7318181818181824</v>
      </c>
      <c r="N53" s="17">
        <v>548</v>
      </c>
      <c r="O53" s="17">
        <v>900</v>
      </c>
      <c r="P53" s="16">
        <f t="shared" ref="P53:P59" si="8">N53/O53*15</f>
        <v>9.1333333333333346</v>
      </c>
      <c r="Q53" s="17"/>
      <c r="R53" s="17"/>
      <c r="S53" s="16"/>
      <c r="T53" s="17">
        <v>1419</v>
      </c>
      <c r="U53" s="17">
        <v>2000</v>
      </c>
      <c r="V53" s="16">
        <f t="shared" ref="V53:V59" si="9">T53/U53*20</f>
        <v>14.190000000000001</v>
      </c>
      <c r="W53" s="11">
        <v>50</v>
      </c>
      <c r="X53" s="11">
        <v>100</v>
      </c>
      <c r="Y53" s="16">
        <f t="shared" si="6"/>
        <v>20</v>
      </c>
      <c r="Z53" s="16">
        <f t="shared" si="7"/>
        <v>56.891515151515151</v>
      </c>
      <c r="AA53" s="11" t="s">
        <v>13</v>
      </c>
    </row>
    <row r="54" spans="1:27" s="2" customFormat="1" ht="15.6" hidden="1" x14ac:dyDescent="0.3">
      <c r="A54" s="10">
        <v>10</v>
      </c>
      <c r="B54" s="14" t="s">
        <v>19</v>
      </c>
      <c r="C54" s="52">
        <v>48</v>
      </c>
      <c r="D54" s="15" t="s">
        <v>67</v>
      </c>
      <c r="E54" s="15" t="s">
        <v>68</v>
      </c>
      <c r="F54" s="11" t="s">
        <v>14</v>
      </c>
      <c r="G54" s="13" t="s">
        <v>16</v>
      </c>
      <c r="H54" s="11">
        <v>802</v>
      </c>
      <c r="I54" s="11">
        <v>1050</v>
      </c>
      <c r="J54" s="16">
        <f t="shared" si="4"/>
        <v>7.6380952380952385</v>
      </c>
      <c r="K54" s="17">
        <v>538</v>
      </c>
      <c r="L54" s="17">
        <v>1100</v>
      </c>
      <c r="M54" s="16">
        <f t="shared" si="5"/>
        <v>7.336363636363636</v>
      </c>
      <c r="N54" s="17">
        <v>453</v>
      </c>
      <c r="O54" s="17">
        <v>900</v>
      </c>
      <c r="P54" s="16">
        <f t="shared" si="8"/>
        <v>7.55</v>
      </c>
      <c r="Q54" s="17"/>
      <c r="R54" s="17"/>
      <c r="S54" s="16"/>
      <c r="T54" s="17">
        <v>1398</v>
      </c>
      <c r="U54" s="17">
        <v>2000</v>
      </c>
      <c r="V54" s="16">
        <f t="shared" si="9"/>
        <v>13.979999999999999</v>
      </c>
      <c r="W54" s="11">
        <v>51</v>
      </c>
      <c r="X54" s="11">
        <v>100</v>
      </c>
      <c r="Y54" s="16">
        <f t="shared" si="6"/>
        <v>20.399999999999999</v>
      </c>
      <c r="Z54" s="16">
        <f t="shared" si="7"/>
        <v>56.904458874458875</v>
      </c>
      <c r="AA54" s="11" t="s">
        <v>13</v>
      </c>
    </row>
    <row r="55" spans="1:27" s="2" customFormat="1" ht="15.6" hidden="1" x14ac:dyDescent="0.3">
      <c r="A55" s="10">
        <v>2</v>
      </c>
      <c r="B55" s="14" t="s">
        <v>19</v>
      </c>
      <c r="C55" s="52">
        <v>49</v>
      </c>
      <c r="D55" s="15" t="s">
        <v>78</v>
      </c>
      <c r="E55" s="15" t="s">
        <v>79</v>
      </c>
      <c r="F55" s="11" t="s">
        <v>14</v>
      </c>
      <c r="G55" s="13" t="s">
        <v>93</v>
      </c>
      <c r="H55" s="11">
        <v>702</v>
      </c>
      <c r="I55" s="11">
        <v>1050</v>
      </c>
      <c r="J55" s="16">
        <f t="shared" si="4"/>
        <v>6.6857142857142859</v>
      </c>
      <c r="K55" s="17">
        <v>615</v>
      </c>
      <c r="L55" s="17">
        <v>1100</v>
      </c>
      <c r="M55" s="16">
        <f t="shared" si="5"/>
        <v>8.3863636363636367</v>
      </c>
      <c r="N55" s="17">
        <v>491</v>
      </c>
      <c r="O55" s="17">
        <v>900</v>
      </c>
      <c r="P55" s="16">
        <f t="shared" si="8"/>
        <v>8.1833333333333336</v>
      </c>
      <c r="Q55" s="17"/>
      <c r="R55" s="17"/>
      <c r="S55" s="16"/>
      <c r="T55" s="17">
        <v>1291</v>
      </c>
      <c r="U55" s="17">
        <v>2000</v>
      </c>
      <c r="V55" s="16">
        <f t="shared" si="9"/>
        <v>12.91</v>
      </c>
      <c r="W55" s="11">
        <v>50</v>
      </c>
      <c r="X55" s="11">
        <v>100</v>
      </c>
      <c r="Y55" s="16">
        <f t="shared" si="6"/>
        <v>20</v>
      </c>
      <c r="Z55" s="16">
        <f t="shared" si="7"/>
        <v>56.165411255411257</v>
      </c>
      <c r="AA55" s="11" t="s">
        <v>13</v>
      </c>
    </row>
    <row r="56" spans="1:27" s="2" customFormat="1" ht="15.6" hidden="1" x14ac:dyDescent="0.3">
      <c r="A56" s="10"/>
      <c r="B56" s="14"/>
      <c r="C56" s="52">
        <v>50</v>
      </c>
      <c r="D56" s="15" t="s">
        <v>62</v>
      </c>
      <c r="E56" s="15" t="s">
        <v>63</v>
      </c>
      <c r="F56" s="11" t="s">
        <v>14</v>
      </c>
      <c r="G56" s="13" t="s">
        <v>90</v>
      </c>
      <c r="H56" s="11">
        <v>795</v>
      </c>
      <c r="I56" s="11">
        <v>1050</v>
      </c>
      <c r="J56" s="16">
        <f t="shared" si="4"/>
        <v>7.5714285714285712</v>
      </c>
      <c r="K56" s="17">
        <v>536</v>
      </c>
      <c r="L56" s="17">
        <v>1100</v>
      </c>
      <c r="M56" s="16">
        <f t="shared" si="5"/>
        <v>7.3090909090909086</v>
      </c>
      <c r="N56" s="17">
        <v>474</v>
      </c>
      <c r="O56" s="17">
        <v>900</v>
      </c>
      <c r="P56" s="16">
        <f t="shared" si="8"/>
        <v>7.8999999999999995</v>
      </c>
      <c r="Q56" s="17"/>
      <c r="R56" s="17"/>
      <c r="S56" s="16"/>
      <c r="T56" s="17">
        <v>1315</v>
      </c>
      <c r="U56" s="17">
        <v>2000</v>
      </c>
      <c r="V56" s="16">
        <f t="shared" si="9"/>
        <v>13.149999999999999</v>
      </c>
      <c r="W56" s="11">
        <v>50</v>
      </c>
      <c r="X56" s="11">
        <v>100</v>
      </c>
      <c r="Y56" s="16">
        <f t="shared" si="6"/>
        <v>20</v>
      </c>
      <c r="Z56" s="16">
        <f t="shared" si="7"/>
        <v>55.930519480519479</v>
      </c>
      <c r="AA56" s="11" t="s">
        <v>13</v>
      </c>
    </row>
    <row r="57" spans="1:27" s="2" customFormat="1" ht="15.6" hidden="1" x14ac:dyDescent="0.3">
      <c r="A57" s="10">
        <v>23</v>
      </c>
      <c r="B57" s="14" t="s">
        <v>19</v>
      </c>
      <c r="C57" s="52">
        <v>51</v>
      </c>
      <c r="D57" s="15" t="s">
        <v>36</v>
      </c>
      <c r="E57" s="15" t="s">
        <v>37</v>
      </c>
      <c r="F57" s="11" t="s">
        <v>14</v>
      </c>
      <c r="G57" s="13" t="s">
        <v>89</v>
      </c>
      <c r="H57" s="11">
        <v>532</v>
      </c>
      <c r="I57" s="11">
        <v>1100</v>
      </c>
      <c r="J57" s="16">
        <f t="shared" si="4"/>
        <v>4.836363636363636</v>
      </c>
      <c r="K57" s="17">
        <v>628</v>
      </c>
      <c r="L57" s="17">
        <v>1100</v>
      </c>
      <c r="M57" s="16">
        <f t="shared" si="5"/>
        <v>8.5636363636363644</v>
      </c>
      <c r="N57" s="17">
        <v>569</v>
      </c>
      <c r="O57" s="17">
        <v>900</v>
      </c>
      <c r="P57" s="16">
        <f t="shared" si="8"/>
        <v>9.4833333333333343</v>
      </c>
      <c r="Q57" s="17"/>
      <c r="R57" s="17"/>
      <c r="S57" s="16"/>
      <c r="T57" s="17">
        <v>1226</v>
      </c>
      <c r="U57" s="17">
        <v>2000</v>
      </c>
      <c r="V57" s="16">
        <f t="shared" si="9"/>
        <v>12.26</v>
      </c>
      <c r="W57" s="11">
        <v>50</v>
      </c>
      <c r="X57" s="11">
        <v>100</v>
      </c>
      <c r="Y57" s="16">
        <f t="shared" si="6"/>
        <v>20</v>
      </c>
      <c r="Z57" s="16">
        <f t="shared" si="7"/>
        <v>55.143333333333331</v>
      </c>
      <c r="AA57" s="11" t="s">
        <v>13</v>
      </c>
    </row>
    <row r="58" spans="1:27" s="2" customFormat="1" ht="15.6" hidden="1" x14ac:dyDescent="0.3">
      <c r="A58" s="10">
        <v>36</v>
      </c>
      <c r="B58" s="14" t="s">
        <v>19</v>
      </c>
      <c r="C58" s="52">
        <v>52</v>
      </c>
      <c r="D58" s="15" t="s">
        <v>60</v>
      </c>
      <c r="E58" s="15" t="s">
        <v>61</v>
      </c>
      <c r="F58" s="11" t="s">
        <v>12</v>
      </c>
      <c r="G58" s="13" t="s">
        <v>90</v>
      </c>
      <c r="H58" s="11">
        <v>787</v>
      </c>
      <c r="I58" s="11">
        <v>1050</v>
      </c>
      <c r="J58" s="16">
        <f t="shared" si="4"/>
        <v>7.4952380952380953</v>
      </c>
      <c r="K58" s="17">
        <v>548</v>
      </c>
      <c r="L58" s="17">
        <v>1100</v>
      </c>
      <c r="M58" s="16">
        <f t="shared" si="5"/>
        <v>7.4727272727272727</v>
      </c>
      <c r="N58" s="17">
        <v>427</v>
      </c>
      <c r="O58" s="17">
        <v>900</v>
      </c>
      <c r="P58" s="16">
        <f t="shared" si="8"/>
        <v>7.1166666666666671</v>
      </c>
      <c r="Q58" s="17"/>
      <c r="R58" s="17"/>
      <c r="S58" s="16"/>
      <c r="T58" s="17">
        <v>1323</v>
      </c>
      <c r="U58" s="17">
        <v>2000</v>
      </c>
      <c r="V58" s="16">
        <f t="shared" si="9"/>
        <v>13.23</v>
      </c>
      <c r="W58" s="11">
        <v>50</v>
      </c>
      <c r="X58" s="11">
        <v>100</v>
      </c>
      <c r="Y58" s="16">
        <f t="shared" si="6"/>
        <v>20</v>
      </c>
      <c r="Z58" s="16">
        <f t="shared" si="7"/>
        <v>55.314632034632041</v>
      </c>
      <c r="AA58" s="11" t="s">
        <v>13</v>
      </c>
    </row>
    <row r="59" spans="1:27" s="2" customFormat="1" ht="15.6" hidden="1" x14ac:dyDescent="0.3">
      <c r="A59" s="21">
        <v>6</v>
      </c>
      <c r="B59" s="22" t="s">
        <v>19</v>
      </c>
      <c r="C59" s="52">
        <v>53</v>
      </c>
      <c r="D59" s="15" t="s">
        <v>55</v>
      </c>
      <c r="E59" s="15" t="s">
        <v>56</v>
      </c>
      <c r="F59" s="11" t="s">
        <v>12</v>
      </c>
      <c r="G59" s="13" t="s">
        <v>22</v>
      </c>
      <c r="H59" s="11">
        <v>506</v>
      </c>
      <c r="I59" s="11">
        <v>1050</v>
      </c>
      <c r="J59" s="16">
        <f t="shared" si="4"/>
        <v>4.8190476190476188</v>
      </c>
      <c r="K59" s="17">
        <v>458</v>
      </c>
      <c r="L59" s="17">
        <v>1100</v>
      </c>
      <c r="M59" s="16">
        <f t="shared" si="5"/>
        <v>6.245454545454546</v>
      </c>
      <c r="N59" s="17">
        <v>457</v>
      </c>
      <c r="O59" s="17">
        <v>900</v>
      </c>
      <c r="P59" s="16">
        <f t="shared" si="8"/>
        <v>7.6166666666666663</v>
      </c>
      <c r="Q59" s="17"/>
      <c r="R59" s="17"/>
      <c r="S59" s="16"/>
      <c r="T59" s="17">
        <v>1391</v>
      </c>
      <c r="U59" s="17">
        <v>2000</v>
      </c>
      <c r="V59" s="16">
        <f t="shared" si="9"/>
        <v>13.91</v>
      </c>
      <c r="W59" s="11">
        <v>50</v>
      </c>
      <c r="X59" s="11">
        <v>100</v>
      </c>
      <c r="Y59" s="16">
        <f t="shared" si="6"/>
        <v>20</v>
      </c>
      <c r="Z59" s="16">
        <f t="shared" si="7"/>
        <v>52.591168831168829</v>
      </c>
      <c r="AA59" s="11" t="s">
        <v>13</v>
      </c>
    </row>
    <row r="60" spans="1:27" s="2" customFormat="1" ht="15.6" hidden="1" x14ac:dyDescent="0.3">
      <c r="A60" s="23"/>
      <c r="B60" s="24"/>
      <c r="C60" s="52">
        <v>54</v>
      </c>
      <c r="D60" s="15" t="s">
        <v>86</v>
      </c>
      <c r="E60" s="15" t="s">
        <v>87</v>
      </c>
      <c r="F60" s="11" t="s">
        <v>14</v>
      </c>
      <c r="G60" s="13" t="s">
        <v>94</v>
      </c>
      <c r="H60" s="11">
        <v>907</v>
      </c>
      <c r="I60" s="11">
        <v>1050</v>
      </c>
      <c r="J60" s="16">
        <f t="shared" si="4"/>
        <v>8.6380952380952376</v>
      </c>
      <c r="K60" s="17">
        <v>773</v>
      </c>
      <c r="L60" s="17">
        <v>1100</v>
      </c>
      <c r="M60" s="16">
        <f t="shared" si="5"/>
        <v>10.540909090909091</v>
      </c>
      <c r="N60" s="17"/>
      <c r="O60" s="17"/>
      <c r="P60" s="25"/>
      <c r="Q60" s="17"/>
      <c r="R60" s="17"/>
      <c r="S60" s="16"/>
      <c r="T60" s="17"/>
      <c r="U60" s="17"/>
      <c r="V60" s="11"/>
      <c r="W60" s="11">
        <v>50</v>
      </c>
      <c r="X60" s="11">
        <v>100</v>
      </c>
      <c r="Y60" s="16">
        <f t="shared" si="6"/>
        <v>20</v>
      </c>
      <c r="Z60" s="16">
        <f t="shared" si="7"/>
        <v>39.179004329004329</v>
      </c>
      <c r="AA60" s="11" t="s">
        <v>13</v>
      </c>
    </row>
    <row r="61" spans="1:27" s="2" customFormat="1" ht="15.6" hidden="1" x14ac:dyDescent="0.3">
      <c r="B61" s="24"/>
      <c r="C61" s="52">
        <v>55</v>
      </c>
      <c r="D61" s="15" t="s">
        <v>80</v>
      </c>
      <c r="E61" s="15" t="s">
        <v>81</v>
      </c>
      <c r="F61" s="11" t="s">
        <v>12</v>
      </c>
      <c r="G61" s="13" t="s">
        <v>90</v>
      </c>
      <c r="H61" s="11">
        <v>591</v>
      </c>
      <c r="I61" s="11">
        <v>1100</v>
      </c>
      <c r="J61" s="16">
        <f t="shared" si="4"/>
        <v>5.3727272727272721</v>
      </c>
      <c r="K61" s="17">
        <v>607</v>
      </c>
      <c r="L61" s="17">
        <v>1100</v>
      </c>
      <c r="M61" s="16">
        <f t="shared" si="5"/>
        <v>8.2772727272727273</v>
      </c>
      <c r="N61" s="17">
        <v>495</v>
      </c>
      <c r="O61" s="17">
        <v>900</v>
      </c>
      <c r="P61" s="16">
        <f>N61/O61*15</f>
        <v>8.25</v>
      </c>
      <c r="Q61" s="17"/>
      <c r="R61" s="17"/>
      <c r="S61" s="16"/>
      <c r="T61" s="17">
        <v>1389</v>
      </c>
      <c r="U61" s="17">
        <v>2000</v>
      </c>
      <c r="V61" s="16">
        <f>T61/U61*20</f>
        <v>13.89</v>
      </c>
      <c r="W61" s="11">
        <v>50</v>
      </c>
      <c r="X61" s="11">
        <v>100</v>
      </c>
      <c r="Y61" s="16">
        <f t="shared" si="6"/>
        <v>20</v>
      </c>
      <c r="Z61" s="16">
        <f t="shared" si="7"/>
        <v>55.79</v>
      </c>
      <c r="AA61" s="11" t="s">
        <v>13</v>
      </c>
    </row>
    <row r="62" spans="1:27" s="26" customFormat="1" ht="15.6" x14ac:dyDescent="0.3">
      <c r="A62" s="59"/>
      <c r="B62" s="59"/>
      <c r="C62" s="52">
        <v>21</v>
      </c>
      <c r="D62" s="18" t="s">
        <v>153</v>
      </c>
      <c r="E62" s="18" t="s">
        <v>154</v>
      </c>
      <c r="F62" s="13" t="s">
        <v>104</v>
      </c>
      <c r="G62" s="13" t="s">
        <v>90</v>
      </c>
      <c r="H62" s="13">
        <v>852</v>
      </c>
      <c r="I62" s="13">
        <v>1100</v>
      </c>
      <c r="J62" s="38">
        <f t="shared" si="4"/>
        <v>7.7454545454545451</v>
      </c>
      <c r="K62" s="13">
        <v>607</v>
      </c>
      <c r="L62" s="13">
        <v>1100</v>
      </c>
      <c r="M62" s="38">
        <f t="shared" si="5"/>
        <v>8.2772727272727273</v>
      </c>
      <c r="N62" s="13">
        <v>523</v>
      </c>
      <c r="O62" s="13">
        <v>900</v>
      </c>
      <c r="P62" s="16">
        <f>N62/O62*15</f>
        <v>8.7166666666666668</v>
      </c>
      <c r="Q62" s="18"/>
      <c r="R62" s="18"/>
      <c r="S62" s="18"/>
      <c r="T62" s="13">
        <v>1689</v>
      </c>
      <c r="U62" s="13">
        <v>2100</v>
      </c>
      <c r="V62" s="16">
        <f>T62/U62*20</f>
        <v>16.085714285714285</v>
      </c>
      <c r="W62" s="13">
        <v>57</v>
      </c>
      <c r="X62" s="13">
        <v>100</v>
      </c>
      <c r="Y62" s="38">
        <f t="shared" si="6"/>
        <v>22.799999999999997</v>
      </c>
      <c r="Z62" s="16">
        <f t="shared" si="7"/>
        <v>63.625108225108221</v>
      </c>
      <c r="AA62" s="11" t="s">
        <v>13</v>
      </c>
    </row>
    <row r="63" spans="1:27" s="26" customFormat="1" ht="15.6" x14ac:dyDescent="0.3">
      <c r="A63" s="47"/>
      <c r="B63" s="49"/>
      <c r="C63" s="52">
        <v>22</v>
      </c>
      <c r="D63" s="15" t="s">
        <v>174</v>
      </c>
      <c r="E63" s="15" t="s">
        <v>175</v>
      </c>
      <c r="F63" s="11" t="s">
        <v>12</v>
      </c>
      <c r="G63" s="13" t="s">
        <v>16</v>
      </c>
      <c r="H63" s="11">
        <v>795</v>
      </c>
      <c r="I63" s="11">
        <v>1050</v>
      </c>
      <c r="J63" s="16">
        <f t="shared" si="4"/>
        <v>7.5714285714285712</v>
      </c>
      <c r="K63" s="17">
        <v>625</v>
      </c>
      <c r="L63" s="17">
        <v>1100</v>
      </c>
      <c r="M63" s="16">
        <f t="shared" si="5"/>
        <v>8.5227272727272734</v>
      </c>
      <c r="N63" s="17">
        <v>542</v>
      </c>
      <c r="O63" s="17">
        <v>900</v>
      </c>
      <c r="P63" s="16">
        <f>N63/O63*15</f>
        <v>9.0333333333333332</v>
      </c>
      <c r="Q63" s="17"/>
      <c r="R63" s="17"/>
      <c r="S63" s="16"/>
      <c r="T63" s="17">
        <v>1731</v>
      </c>
      <c r="U63" s="17">
        <v>2100</v>
      </c>
      <c r="V63" s="16">
        <f>T63/U63*20</f>
        <v>16.485714285714288</v>
      </c>
      <c r="W63" s="11">
        <v>50</v>
      </c>
      <c r="X63" s="11">
        <v>100</v>
      </c>
      <c r="Y63" s="16">
        <f t="shared" si="6"/>
        <v>20</v>
      </c>
      <c r="Z63" s="16">
        <f t="shared" si="7"/>
        <v>61.613203463203462</v>
      </c>
      <c r="AA63" s="11" t="s">
        <v>13</v>
      </c>
    </row>
    <row r="64" spans="1:27" s="60" customFormat="1" ht="15.6" x14ac:dyDescent="0.3">
      <c r="A64" s="21"/>
      <c r="B64" s="22"/>
      <c r="C64" s="52">
        <v>23</v>
      </c>
      <c r="D64" s="15" t="s">
        <v>171</v>
      </c>
      <c r="E64" s="15" t="s">
        <v>172</v>
      </c>
      <c r="F64" s="11" t="s">
        <v>14</v>
      </c>
      <c r="G64" s="13" t="s">
        <v>173</v>
      </c>
      <c r="H64" s="11">
        <v>676</v>
      </c>
      <c r="I64" s="11">
        <v>1100</v>
      </c>
      <c r="J64" s="16">
        <f t="shared" si="4"/>
        <v>6.1454545454545446</v>
      </c>
      <c r="K64" s="17">
        <v>621</v>
      </c>
      <c r="L64" s="17">
        <v>1100</v>
      </c>
      <c r="M64" s="16">
        <f t="shared" si="5"/>
        <v>8.4681818181818187</v>
      </c>
      <c r="N64" s="17"/>
      <c r="O64" s="17"/>
      <c r="P64" s="16"/>
      <c r="Q64" s="17">
        <v>3289</v>
      </c>
      <c r="R64" s="17">
        <v>4400</v>
      </c>
      <c r="S64" s="16">
        <f>Q64/R64*35</f>
        <v>26.162500000000001</v>
      </c>
      <c r="T64" s="17"/>
      <c r="U64" s="17"/>
      <c r="V64" s="16"/>
      <c r="W64" s="11">
        <v>50</v>
      </c>
      <c r="X64" s="11">
        <v>100</v>
      </c>
      <c r="Y64" s="16">
        <f t="shared" si="6"/>
        <v>20</v>
      </c>
      <c r="Z64" s="16">
        <f t="shared" si="7"/>
        <v>60.776136363636368</v>
      </c>
      <c r="AA64" s="11" t="s">
        <v>13</v>
      </c>
    </row>
    <row r="65" spans="1:27" s="43" customFormat="1" ht="15.6" x14ac:dyDescent="0.3">
      <c r="A65" s="48"/>
      <c r="B65" s="48"/>
      <c r="C65" s="52">
        <v>24</v>
      </c>
      <c r="D65" s="18" t="s">
        <v>147</v>
      </c>
      <c r="E65" s="18" t="s">
        <v>148</v>
      </c>
      <c r="F65" s="13" t="s">
        <v>12</v>
      </c>
      <c r="G65" s="13" t="s">
        <v>22</v>
      </c>
      <c r="H65" s="13">
        <v>825</v>
      </c>
      <c r="I65" s="13">
        <v>1100</v>
      </c>
      <c r="J65" s="38">
        <f t="shared" si="4"/>
        <v>7.5</v>
      </c>
      <c r="K65" s="13">
        <v>612</v>
      </c>
      <c r="L65" s="13">
        <v>1100</v>
      </c>
      <c r="M65" s="38">
        <f t="shared" si="5"/>
        <v>8.3454545454545457</v>
      </c>
      <c r="N65" s="18"/>
      <c r="O65" s="18"/>
      <c r="P65" s="18"/>
      <c r="Q65" s="13">
        <v>3117</v>
      </c>
      <c r="R65" s="13">
        <v>4400</v>
      </c>
      <c r="S65" s="38">
        <f>Q65/R65*35</f>
        <v>24.794318181818181</v>
      </c>
      <c r="T65" s="18"/>
      <c r="U65" s="18"/>
      <c r="V65" s="18"/>
      <c r="W65" s="13">
        <v>50</v>
      </c>
      <c r="X65" s="13">
        <v>100</v>
      </c>
      <c r="Y65" s="38">
        <f t="shared" si="6"/>
        <v>20</v>
      </c>
      <c r="Z65" s="16">
        <f t="shared" si="7"/>
        <v>60.639772727272728</v>
      </c>
      <c r="AA65" s="11" t="s">
        <v>13</v>
      </c>
    </row>
    <row r="66" spans="1:27" s="43" customFormat="1" ht="15.6" x14ac:dyDescent="0.3">
      <c r="C66" s="52">
        <v>25</v>
      </c>
      <c r="D66" s="18" t="s">
        <v>136</v>
      </c>
      <c r="E66" s="18" t="s">
        <v>137</v>
      </c>
      <c r="F66" s="13" t="s">
        <v>14</v>
      </c>
      <c r="G66" s="13" t="s">
        <v>93</v>
      </c>
      <c r="H66" s="13">
        <v>575</v>
      </c>
      <c r="I66" s="13">
        <v>850</v>
      </c>
      <c r="J66" s="38">
        <f t="shared" si="4"/>
        <v>6.764705882352942</v>
      </c>
      <c r="K66" s="18">
        <v>614</v>
      </c>
      <c r="L66" s="18">
        <v>1100</v>
      </c>
      <c r="M66" s="38">
        <f t="shared" si="5"/>
        <v>8.372727272727273</v>
      </c>
      <c r="N66" s="13">
        <v>455</v>
      </c>
      <c r="O66" s="13">
        <v>900</v>
      </c>
      <c r="P66" s="16">
        <f>N66/O66*15</f>
        <v>7.583333333333333</v>
      </c>
      <c r="Q66" s="18"/>
      <c r="R66" s="18"/>
      <c r="S66" s="18"/>
      <c r="T66" s="13">
        <v>1433</v>
      </c>
      <c r="U66" s="13">
        <v>2100</v>
      </c>
      <c r="V66" s="16">
        <f>T66/U66*20</f>
        <v>13.647619047619049</v>
      </c>
      <c r="W66" s="13">
        <v>60</v>
      </c>
      <c r="X66" s="13">
        <v>100</v>
      </c>
      <c r="Y66" s="38">
        <f t="shared" si="6"/>
        <v>24</v>
      </c>
      <c r="Z66" s="16">
        <f t="shared" si="7"/>
        <v>60.368385536032598</v>
      </c>
      <c r="AA66" s="11" t="s">
        <v>13</v>
      </c>
    </row>
    <row r="67" spans="1:27" s="34" customFormat="1" ht="15.6" x14ac:dyDescent="0.3">
      <c r="A67" s="47">
        <v>20</v>
      </c>
      <c r="B67" s="49" t="s">
        <v>19</v>
      </c>
      <c r="C67" s="52">
        <v>26</v>
      </c>
      <c r="D67" s="15" t="s">
        <v>115</v>
      </c>
      <c r="E67" s="15" t="s">
        <v>116</v>
      </c>
      <c r="F67" s="11" t="s">
        <v>12</v>
      </c>
      <c r="G67" s="13" t="s">
        <v>90</v>
      </c>
      <c r="H67" s="11">
        <v>854</v>
      </c>
      <c r="I67" s="11">
        <v>1100</v>
      </c>
      <c r="J67" s="16">
        <f t="shared" si="4"/>
        <v>7.7636363636363637</v>
      </c>
      <c r="K67" s="17">
        <v>615</v>
      </c>
      <c r="L67" s="17">
        <v>1100</v>
      </c>
      <c r="M67" s="16">
        <f t="shared" si="5"/>
        <v>8.3863636363636367</v>
      </c>
      <c r="N67" s="17"/>
      <c r="O67" s="17"/>
      <c r="P67" s="16"/>
      <c r="Q67" s="17">
        <v>2877</v>
      </c>
      <c r="R67" s="17">
        <v>4400</v>
      </c>
      <c r="S67" s="16">
        <f>Q67/R67*35</f>
        <v>22.885227272727271</v>
      </c>
      <c r="T67" s="17"/>
      <c r="U67" s="17"/>
      <c r="V67" s="16"/>
      <c r="W67" s="11">
        <v>53</v>
      </c>
      <c r="X67" s="11">
        <v>100</v>
      </c>
      <c r="Y67" s="16">
        <f t="shared" si="6"/>
        <v>21.200000000000003</v>
      </c>
      <c r="Z67" s="16">
        <f t="shared" si="7"/>
        <v>60.235227272727272</v>
      </c>
      <c r="AA67" s="11" t="s">
        <v>13</v>
      </c>
    </row>
    <row r="68" spans="1:27" s="34" customFormat="1" ht="15.6" x14ac:dyDescent="0.3">
      <c r="C68" s="52">
        <v>27</v>
      </c>
      <c r="D68" s="18" t="s">
        <v>161</v>
      </c>
      <c r="E68" s="18" t="s">
        <v>162</v>
      </c>
      <c r="F68" s="13" t="s">
        <v>14</v>
      </c>
      <c r="G68" s="13" t="s">
        <v>90</v>
      </c>
      <c r="H68" s="13">
        <v>850</v>
      </c>
      <c r="I68" s="13">
        <v>1050</v>
      </c>
      <c r="J68" s="38">
        <f t="shared" si="4"/>
        <v>8.0952380952380949</v>
      </c>
      <c r="K68" s="13">
        <v>695</v>
      </c>
      <c r="L68" s="13">
        <v>1100</v>
      </c>
      <c r="M68" s="38">
        <f t="shared" si="5"/>
        <v>9.4772727272727266</v>
      </c>
      <c r="N68" s="50"/>
      <c r="O68" s="50"/>
      <c r="P68" s="50"/>
      <c r="Q68" s="17">
        <v>2807</v>
      </c>
      <c r="R68" s="17">
        <v>4400</v>
      </c>
      <c r="S68" s="16">
        <f>Q68/R68*35</f>
        <v>22.328409090909091</v>
      </c>
      <c r="T68" s="50"/>
      <c r="U68" s="50"/>
      <c r="V68" s="50"/>
      <c r="W68" s="13">
        <v>50</v>
      </c>
      <c r="X68" s="13">
        <v>100</v>
      </c>
      <c r="Y68" s="38">
        <f t="shared" si="6"/>
        <v>20</v>
      </c>
      <c r="Z68" s="16">
        <f t="shared" si="7"/>
        <v>59.900919913419912</v>
      </c>
      <c r="AA68" s="11" t="s">
        <v>13</v>
      </c>
    </row>
    <row r="69" spans="1:27" s="33" customFormat="1" ht="15.6" hidden="1" x14ac:dyDescent="0.3">
      <c r="C69" s="52">
        <v>63</v>
      </c>
      <c r="D69" s="50"/>
      <c r="E69" s="50"/>
      <c r="F69" s="13" t="s">
        <v>104</v>
      </c>
      <c r="G69" s="13" t="s">
        <v>90</v>
      </c>
      <c r="H69" s="50"/>
      <c r="I69" s="50"/>
      <c r="J69" s="50"/>
      <c r="K69" s="51"/>
      <c r="L69" s="51"/>
      <c r="M69" s="51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16">
        <f t="shared" si="7"/>
        <v>0</v>
      </c>
      <c r="AA69" s="11" t="s">
        <v>13</v>
      </c>
    </row>
    <row r="70" spans="1:27" s="33" customFormat="1" ht="15.6" hidden="1" x14ac:dyDescent="0.3">
      <c r="C70" s="52">
        <v>64</v>
      </c>
      <c r="D70" s="50"/>
      <c r="E70" s="50"/>
      <c r="F70" s="13" t="s">
        <v>104</v>
      </c>
      <c r="G70" s="13" t="s">
        <v>90</v>
      </c>
      <c r="H70" s="50"/>
      <c r="I70" s="50"/>
      <c r="J70" s="50"/>
      <c r="K70" s="51"/>
      <c r="L70" s="51"/>
      <c r="M70" s="51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16">
        <f t="shared" si="7"/>
        <v>0</v>
      </c>
      <c r="AA70" s="11" t="s">
        <v>13</v>
      </c>
    </row>
    <row r="71" spans="1:27" s="33" customFormat="1" ht="15.6" hidden="1" x14ac:dyDescent="0.3">
      <c r="C71" s="52">
        <v>65</v>
      </c>
      <c r="D71" s="50"/>
      <c r="E71" s="50"/>
      <c r="F71" s="13" t="s">
        <v>104</v>
      </c>
      <c r="G71" s="13" t="s">
        <v>90</v>
      </c>
      <c r="H71" s="50"/>
      <c r="I71" s="50"/>
      <c r="J71" s="50"/>
      <c r="K71" s="51"/>
      <c r="L71" s="51"/>
      <c r="M71" s="51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16">
        <f t="shared" ref="Z71:Z85" si="10">SUM(J71,M71,P71,S71,V71,Y71)</f>
        <v>0</v>
      </c>
      <c r="AA71" s="11" t="s">
        <v>13</v>
      </c>
    </row>
    <row r="72" spans="1:27" s="33" customFormat="1" ht="15.6" hidden="1" x14ac:dyDescent="0.3">
      <c r="C72" s="52">
        <v>66</v>
      </c>
      <c r="D72" s="50"/>
      <c r="E72" s="50"/>
      <c r="F72" s="13" t="s">
        <v>104</v>
      </c>
      <c r="G72" s="13" t="s">
        <v>90</v>
      </c>
      <c r="H72" s="50"/>
      <c r="I72" s="50"/>
      <c r="J72" s="50"/>
      <c r="K72" s="51"/>
      <c r="L72" s="51"/>
      <c r="M72" s="51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16">
        <f t="shared" si="10"/>
        <v>0</v>
      </c>
      <c r="AA72" s="11" t="s">
        <v>13</v>
      </c>
    </row>
    <row r="73" spans="1:27" s="33" customFormat="1" ht="15.6" hidden="1" x14ac:dyDescent="0.3">
      <c r="C73" s="52">
        <v>67</v>
      </c>
      <c r="D73" s="50"/>
      <c r="E73" s="50"/>
      <c r="F73" s="13" t="s">
        <v>104</v>
      </c>
      <c r="G73" s="13" t="s">
        <v>90</v>
      </c>
      <c r="H73" s="50"/>
      <c r="I73" s="50"/>
      <c r="J73" s="50"/>
      <c r="K73" s="51"/>
      <c r="L73" s="51"/>
      <c r="M73" s="51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16">
        <f t="shared" si="10"/>
        <v>0</v>
      </c>
      <c r="AA73" s="11" t="s">
        <v>13</v>
      </c>
    </row>
    <row r="74" spans="1:27" s="34" customFormat="1" ht="15.6" x14ac:dyDescent="0.3">
      <c r="C74" s="52">
        <v>28</v>
      </c>
      <c r="D74" s="18" t="s">
        <v>163</v>
      </c>
      <c r="E74" s="18" t="s">
        <v>164</v>
      </c>
      <c r="F74" s="13" t="s">
        <v>12</v>
      </c>
      <c r="G74" s="13" t="s">
        <v>90</v>
      </c>
      <c r="H74" s="13">
        <v>635</v>
      </c>
      <c r="I74" s="13">
        <v>1100</v>
      </c>
      <c r="J74" s="38">
        <f t="shared" ref="J74:J85" si="11">H74/I74*10</f>
        <v>5.7727272727272725</v>
      </c>
      <c r="K74" s="13">
        <v>583</v>
      </c>
      <c r="L74" s="13">
        <v>1100</v>
      </c>
      <c r="M74" s="38">
        <f t="shared" ref="M74:M85" si="12">K74/L74*15</f>
        <v>7.95</v>
      </c>
      <c r="N74" s="50"/>
      <c r="O74" s="50"/>
      <c r="P74" s="50"/>
      <c r="Q74" s="17">
        <v>3286</v>
      </c>
      <c r="R74" s="17">
        <v>4400</v>
      </c>
      <c r="S74" s="16">
        <f>Q74/R74*35</f>
        <v>26.138636363636365</v>
      </c>
      <c r="T74" s="50"/>
      <c r="U74" s="50"/>
      <c r="V74" s="50"/>
      <c r="W74" s="13">
        <v>50</v>
      </c>
      <c r="X74" s="13">
        <v>100</v>
      </c>
      <c r="Y74" s="38">
        <f t="shared" ref="Y74:Y85" si="13">W74/X74*40</f>
        <v>20</v>
      </c>
      <c r="Z74" s="16">
        <f t="shared" si="10"/>
        <v>59.861363636363635</v>
      </c>
      <c r="AA74" s="11" t="s">
        <v>13</v>
      </c>
    </row>
    <row r="75" spans="1:27" s="34" customFormat="1" ht="15" customHeight="1" x14ac:dyDescent="0.3">
      <c r="A75" s="47"/>
      <c r="B75" s="49"/>
      <c r="C75" s="52">
        <v>29</v>
      </c>
      <c r="D75" s="15" t="s">
        <v>167</v>
      </c>
      <c r="E75" s="15" t="s">
        <v>168</v>
      </c>
      <c r="F75" s="11" t="s">
        <v>12</v>
      </c>
      <c r="G75" s="13" t="s">
        <v>16</v>
      </c>
      <c r="H75" s="11">
        <v>689</v>
      </c>
      <c r="I75" s="11">
        <v>1100</v>
      </c>
      <c r="J75" s="16">
        <f t="shared" si="11"/>
        <v>6.2636363636363637</v>
      </c>
      <c r="K75" s="17">
        <v>691</v>
      </c>
      <c r="L75" s="17">
        <v>1100</v>
      </c>
      <c r="M75" s="16">
        <f t="shared" si="12"/>
        <v>9.422727272727272</v>
      </c>
      <c r="N75" s="17">
        <v>444</v>
      </c>
      <c r="O75" s="17">
        <v>900</v>
      </c>
      <c r="P75" s="16">
        <f>N75/O75*15</f>
        <v>7.4</v>
      </c>
      <c r="Q75" s="17"/>
      <c r="R75" s="17"/>
      <c r="S75" s="16"/>
      <c r="T75" s="17">
        <v>1561</v>
      </c>
      <c r="U75" s="17">
        <v>2100</v>
      </c>
      <c r="V75" s="16">
        <f>T75/U75*20</f>
        <v>14.866666666666665</v>
      </c>
      <c r="W75" s="11">
        <v>54</v>
      </c>
      <c r="X75" s="11">
        <v>100</v>
      </c>
      <c r="Y75" s="16">
        <f t="shared" si="13"/>
        <v>21.6</v>
      </c>
      <c r="Z75" s="16">
        <f t="shared" si="10"/>
        <v>59.553030303030305</v>
      </c>
      <c r="AA75" s="11" t="s">
        <v>13</v>
      </c>
    </row>
    <row r="76" spans="1:27" s="34" customFormat="1" ht="15" customHeight="1" x14ac:dyDescent="0.3">
      <c r="A76" s="47"/>
      <c r="B76" s="49"/>
      <c r="C76" s="52">
        <v>30</v>
      </c>
      <c r="D76" s="15" t="s">
        <v>121</v>
      </c>
      <c r="E76" s="15" t="s">
        <v>122</v>
      </c>
      <c r="F76" s="11" t="s">
        <v>12</v>
      </c>
      <c r="G76" s="13" t="s">
        <v>16</v>
      </c>
      <c r="H76" s="11">
        <v>757</v>
      </c>
      <c r="I76" s="11">
        <v>1100</v>
      </c>
      <c r="J76" s="16">
        <f t="shared" si="11"/>
        <v>6.8818181818181827</v>
      </c>
      <c r="K76" s="17">
        <v>630</v>
      </c>
      <c r="L76" s="17">
        <v>1100</v>
      </c>
      <c r="M76" s="16">
        <f t="shared" si="12"/>
        <v>8.5909090909090917</v>
      </c>
      <c r="N76" s="17">
        <v>420</v>
      </c>
      <c r="O76" s="17">
        <v>900</v>
      </c>
      <c r="P76" s="16">
        <f>N76/O76*15</f>
        <v>7</v>
      </c>
      <c r="Q76" s="17"/>
      <c r="R76" s="17"/>
      <c r="S76" s="16"/>
      <c r="T76" s="17">
        <v>1444</v>
      </c>
      <c r="U76" s="17">
        <v>2100</v>
      </c>
      <c r="V76" s="16">
        <f>T76/U76*20</f>
        <v>13.752380952380951</v>
      </c>
      <c r="W76" s="11">
        <v>58</v>
      </c>
      <c r="X76" s="11">
        <v>100</v>
      </c>
      <c r="Y76" s="16">
        <f t="shared" si="13"/>
        <v>23.2</v>
      </c>
      <c r="Z76" s="16">
        <f t="shared" si="10"/>
        <v>59.425108225108232</v>
      </c>
      <c r="AA76" s="11" t="s">
        <v>13</v>
      </c>
    </row>
    <row r="77" spans="1:27" s="34" customFormat="1" ht="15.6" x14ac:dyDescent="0.3">
      <c r="A77" s="47">
        <v>9</v>
      </c>
      <c r="B77" s="49" t="s">
        <v>19</v>
      </c>
      <c r="C77" s="52">
        <v>31</v>
      </c>
      <c r="D77" s="15" t="s">
        <v>125</v>
      </c>
      <c r="E77" s="15" t="s">
        <v>126</v>
      </c>
      <c r="F77" s="11" t="s">
        <v>12</v>
      </c>
      <c r="G77" s="13" t="s">
        <v>16</v>
      </c>
      <c r="H77" s="11">
        <v>633</v>
      </c>
      <c r="I77" s="11">
        <v>1100</v>
      </c>
      <c r="J77" s="16">
        <f t="shared" si="11"/>
        <v>5.754545454545454</v>
      </c>
      <c r="K77" s="17">
        <v>517</v>
      </c>
      <c r="L77" s="17">
        <v>1100</v>
      </c>
      <c r="M77" s="16">
        <f t="shared" si="12"/>
        <v>7.05</v>
      </c>
      <c r="N77" s="17"/>
      <c r="O77" s="17"/>
      <c r="P77" s="16"/>
      <c r="Q77" s="17">
        <v>3275</v>
      </c>
      <c r="R77" s="17">
        <v>4400</v>
      </c>
      <c r="S77" s="16">
        <f>Q77/R77*35</f>
        <v>26.051136363636363</v>
      </c>
      <c r="T77" s="17"/>
      <c r="U77" s="17"/>
      <c r="V77" s="16"/>
      <c r="W77" s="11">
        <v>50</v>
      </c>
      <c r="X77" s="11">
        <v>100</v>
      </c>
      <c r="Y77" s="16">
        <f t="shared" si="13"/>
        <v>20</v>
      </c>
      <c r="Z77" s="16">
        <f t="shared" si="10"/>
        <v>58.855681818181822</v>
      </c>
      <c r="AA77" s="11" t="s">
        <v>13</v>
      </c>
    </row>
    <row r="78" spans="1:27" s="34" customFormat="1" ht="15.6" x14ac:dyDescent="0.3">
      <c r="A78" s="47">
        <v>24</v>
      </c>
      <c r="B78" s="49" t="s">
        <v>19</v>
      </c>
      <c r="C78" s="52">
        <v>32</v>
      </c>
      <c r="D78" s="15" t="s">
        <v>129</v>
      </c>
      <c r="E78" s="15" t="s">
        <v>130</v>
      </c>
      <c r="F78" s="11" t="s">
        <v>14</v>
      </c>
      <c r="G78" s="13" t="s">
        <v>90</v>
      </c>
      <c r="H78" s="11">
        <v>498</v>
      </c>
      <c r="I78" s="11">
        <v>1100</v>
      </c>
      <c r="J78" s="16">
        <f t="shared" si="11"/>
        <v>4.5272727272727273</v>
      </c>
      <c r="K78" s="17">
        <v>522</v>
      </c>
      <c r="L78" s="17">
        <v>1100</v>
      </c>
      <c r="M78" s="16">
        <f t="shared" si="12"/>
        <v>7.1181818181818182</v>
      </c>
      <c r="N78" s="17"/>
      <c r="O78" s="17"/>
      <c r="P78" s="16"/>
      <c r="Q78" s="17">
        <v>2716</v>
      </c>
      <c r="R78" s="17">
        <v>4400</v>
      </c>
      <c r="S78" s="16">
        <f>Q78/R78*35</f>
        <v>21.604545454545455</v>
      </c>
      <c r="T78" s="17"/>
      <c r="U78" s="17"/>
      <c r="V78" s="16"/>
      <c r="W78" s="11">
        <v>63</v>
      </c>
      <c r="X78" s="11">
        <v>100</v>
      </c>
      <c r="Y78" s="16">
        <f t="shared" si="13"/>
        <v>25.2</v>
      </c>
      <c r="Z78" s="16">
        <f t="shared" si="10"/>
        <v>58.45</v>
      </c>
      <c r="AA78" s="11" t="s">
        <v>13</v>
      </c>
    </row>
    <row r="79" spans="1:27" s="34" customFormat="1" ht="15.6" x14ac:dyDescent="0.3">
      <c r="A79" s="44">
        <v>35</v>
      </c>
      <c r="B79" s="45" t="s">
        <v>19</v>
      </c>
      <c r="C79" s="52">
        <v>33</v>
      </c>
      <c r="D79" s="15" t="s">
        <v>60</v>
      </c>
      <c r="E79" s="15" t="s">
        <v>61</v>
      </c>
      <c r="F79" s="11" t="s">
        <v>12</v>
      </c>
      <c r="G79" s="13" t="s">
        <v>90</v>
      </c>
      <c r="H79" s="11">
        <v>787</v>
      </c>
      <c r="I79" s="11">
        <v>1050</v>
      </c>
      <c r="J79" s="16">
        <f t="shared" si="11"/>
        <v>7.4952380952380953</v>
      </c>
      <c r="K79" s="17">
        <v>548</v>
      </c>
      <c r="L79" s="17">
        <v>1100</v>
      </c>
      <c r="M79" s="16">
        <f t="shared" si="12"/>
        <v>7.4727272727272727</v>
      </c>
      <c r="N79" s="17">
        <v>427</v>
      </c>
      <c r="O79" s="17">
        <v>900</v>
      </c>
      <c r="P79" s="16">
        <f>N79/O79*15</f>
        <v>7.1166666666666671</v>
      </c>
      <c r="Q79" s="17"/>
      <c r="R79" s="17"/>
      <c r="S79" s="16"/>
      <c r="T79" s="17">
        <v>1323</v>
      </c>
      <c r="U79" s="17">
        <v>2000</v>
      </c>
      <c r="V79" s="16">
        <f>T79/U79*20</f>
        <v>13.23</v>
      </c>
      <c r="W79" s="11">
        <v>56</v>
      </c>
      <c r="X79" s="11">
        <v>100</v>
      </c>
      <c r="Y79" s="16">
        <f t="shared" si="13"/>
        <v>22.400000000000002</v>
      </c>
      <c r="Z79" s="16">
        <f t="shared" si="10"/>
        <v>57.714632034632046</v>
      </c>
      <c r="AA79" s="11" t="s">
        <v>13</v>
      </c>
    </row>
    <row r="80" spans="1:27" s="34" customFormat="1" ht="15.6" x14ac:dyDescent="0.3">
      <c r="A80" s="47">
        <v>31</v>
      </c>
      <c r="B80" s="49" t="s">
        <v>19</v>
      </c>
      <c r="C80" s="52">
        <v>34</v>
      </c>
      <c r="D80" s="15" t="s">
        <v>123</v>
      </c>
      <c r="E80" s="15" t="s">
        <v>124</v>
      </c>
      <c r="F80" s="11" t="s">
        <v>12</v>
      </c>
      <c r="G80" s="13" t="s">
        <v>100</v>
      </c>
      <c r="H80" s="11">
        <v>684</v>
      </c>
      <c r="I80" s="11">
        <v>1050</v>
      </c>
      <c r="J80" s="16">
        <f t="shared" si="11"/>
        <v>6.5142857142857142</v>
      </c>
      <c r="K80" s="17">
        <v>602</v>
      </c>
      <c r="L80" s="17">
        <v>1100</v>
      </c>
      <c r="M80" s="16">
        <f t="shared" si="12"/>
        <v>8.209090909090909</v>
      </c>
      <c r="N80" s="17">
        <v>490</v>
      </c>
      <c r="O80" s="17">
        <v>900</v>
      </c>
      <c r="P80" s="16">
        <f>N80/O80*15</f>
        <v>8.1666666666666661</v>
      </c>
      <c r="Q80" s="17"/>
      <c r="R80" s="17"/>
      <c r="S80" s="16"/>
      <c r="T80" s="17">
        <v>1954</v>
      </c>
      <c r="U80" s="17">
        <v>3000</v>
      </c>
      <c r="V80" s="16">
        <f>T80/U80*20</f>
        <v>13.026666666666667</v>
      </c>
      <c r="W80" s="11">
        <v>50</v>
      </c>
      <c r="X80" s="11">
        <v>100</v>
      </c>
      <c r="Y80" s="16">
        <f t="shared" si="13"/>
        <v>20</v>
      </c>
      <c r="Z80" s="16">
        <f t="shared" si="10"/>
        <v>55.916709956709951</v>
      </c>
      <c r="AA80" s="11" t="s">
        <v>13</v>
      </c>
    </row>
    <row r="81" spans="1:27" s="34" customFormat="1" ht="15.6" x14ac:dyDescent="0.3">
      <c r="A81" s="47"/>
      <c r="B81" s="49"/>
      <c r="C81" s="53">
        <v>35</v>
      </c>
      <c r="D81" s="54" t="s">
        <v>178</v>
      </c>
      <c r="E81" s="54" t="s">
        <v>179</v>
      </c>
      <c r="F81" s="55" t="s">
        <v>14</v>
      </c>
      <c r="G81" s="56" t="s">
        <v>16</v>
      </c>
      <c r="H81" s="55">
        <v>611</v>
      </c>
      <c r="I81" s="55">
        <v>1050</v>
      </c>
      <c r="J81" s="57">
        <f t="shared" si="11"/>
        <v>5.8190476190476197</v>
      </c>
      <c r="K81" s="58">
        <v>649</v>
      </c>
      <c r="L81" s="58">
        <v>1100</v>
      </c>
      <c r="M81" s="57">
        <f t="shared" si="12"/>
        <v>8.85</v>
      </c>
      <c r="N81" s="58"/>
      <c r="O81" s="58"/>
      <c r="P81" s="57"/>
      <c r="Q81" s="58">
        <v>2.19</v>
      </c>
      <c r="R81" s="58">
        <v>4</v>
      </c>
      <c r="S81" s="57">
        <f>Q81/R81*35</f>
        <v>19.162499999999998</v>
      </c>
      <c r="T81" s="58"/>
      <c r="U81" s="58"/>
      <c r="V81" s="57"/>
      <c r="W81" s="55">
        <v>50</v>
      </c>
      <c r="X81" s="55">
        <v>100</v>
      </c>
      <c r="Y81" s="57">
        <f t="shared" si="13"/>
        <v>20</v>
      </c>
      <c r="Z81" s="57">
        <f t="shared" si="10"/>
        <v>53.831547619047619</v>
      </c>
      <c r="AA81" s="55" t="s">
        <v>13</v>
      </c>
    </row>
    <row r="82" spans="1:27" s="34" customFormat="1" ht="15.6" x14ac:dyDescent="0.3">
      <c r="A82" s="47">
        <v>30</v>
      </c>
      <c r="B82" s="49" t="s">
        <v>19</v>
      </c>
      <c r="C82" s="52">
        <v>36</v>
      </c>
      <c r="D82" s="15" t="s">
        <v>132</v>
      </c>
      <c r="E82" s="15" t="s">
        <v>133</v>
      </c>
      <c r="F82" s="11" t="s">
        <v>12</v>
      </c>
      <c r="G82" s="13" t="s">
        <v>90</v>
      </c>
      <c r="H82" s="11">
        <v>625</v>
      </c>
      <c r="I82" s="11">
        <v>1050</v>
      </c>
      <c r="J82" s="16">
        <f t="shared" si="11"/>
        <v>5.9523809523809526</v>
      </c>
      <c r="K82" s="17">
        <v>573</v>
      </c>
      <c r="L82" s="17">
        <v>1100</v>
      </c>
      <c r="M82" s="16">
        <f t="shared" si="12"/>
        <v>7.8136363636363635</v>
      </c>
      <c r="N82" s="17">
        <v>438</v>
      </c>
      <c r="O82" s="17">
        <v>900</v>
      </c>
      <c r="P82" s="16">
        <f>N82/O82*15</f>
        <v>7.3000000000000007</v>
      </c>
      <c r="Q82" s="17"/>
      <c r="R82" s="17"/>
      <c r="S82" s="16"/>
      <c r="T82" s="17">
        <v>1276</v>
      </c>
      <c r="U82" s="17">
        <v>2100</v>
      </c>
      <c r="V82" s="16">
        <f>T82/U82*20</f>
        <v>12.152380952380952</v>
      </c>
      <c r="W82" s="11">
        <v>51</v>
      </c>
      <c r="X82" s="11">
        <v>100</v>
      </c>
      <c r="Y82" s="16">
        <f t="shared" si="13"/>
        <v>20.399999999999999</v>
      </c>
      <c r="Z82" s="16">
        <f t="shared" si="10"/>
        <v>53.618398268398266</v>
      </c>
      <c r="AA82" s="11" t="s">
        <v>13</v>
      </c>
    </row>
    <row r="83" spans="1:27" s="34" customFormat="1" ht="15.6" x14ac:dyDescent="0.3">
      <c r="A83" s="47">
        <v>18</v>
      </c>
      <c r="B83" s="49" t="s">
        <v>19</v>
      </c>
      <c r="C83" s="52">
        <v>37</v>
      </c>
      <c r="D83" s="15" t="s">
        <v>119</v>
      </c>
      <c r="E83" s="15" t="s">
        <v>120</v>
      </c>
      <c r="F83" s="11" t="s">
        <v>12</v>
      </c>
      <c r="G83" s="13" t="s">
        <v>90</v>
      </c>
      <c r="H83" s="11">
        <v>653</v>
      </c>
      <c r="I83" s="11">
        <v>1100</v>
      </c>
      <c r="J83" s="16">
        <f t="shared" si="11"/>
        <v>5.9363636363636365</v>
      </c>
      <c r="K83" s="17">
        <v>516</v>
      </c>
      <c r="L83" s="17">
        <v>1100</v>
      </c>
      <c r="M83" s="16">
        <f t="shared" si="12"/>
        <v>7.036363636363637</v>
      </c>
      <c r="N83" s="17">
        <v>487</v>
      </c>
      <c r="O83" s="17">
        <v>900</v>
      </c>
      <c r="P83" s="16">
        <f>N83/O83*15</f>
        <v>8.1166666666666671</v>
      </c>
      <c r="Q83" s="17"/>
      <c r="R83" s="17"/>
      <c r="S83" s="16"/>
      <c r="T83" s="17">
        <v>1300</v>
      </c>
      <c r="U83" s="17">
        <v>2100</v>
      </c>
      <c r="V83" s="16">
        <f>T83/U83*20</f>
        <v>12.380952380952381</v>
      </c>
      <c r="W83" s="11">
        <v>50</v>
      </c>
      <c r="X83" s="11">
        <v>100</v>
      </c>
      <c r="Y83" s="16">
        <f t="shared" si="13"/>
        <v>20</v>
      </c>
      <c r="Z83" s="16">
        <f t="shared" si="10"/>
        <v>53.470346320346323</v>
      </c>
      <c r="AA83" s="11" t="s">
        <v>13</v>
      </c>
    </row>
    <row r="84" spans="1:27" s="34" customFormat="1" ht="15.6" x14ac:dyDescent="0.3">
      <c r="A84" s="47"/>
      <c r="B84" s="49"/>
      <c r="C84" s="52">
        <v>38</v>
      </c>
      <c r="D84" s="15" t="s">
        <v>176</v>
      </c>
      <c r="E84" s="15" t="s">
        <v>177</v>
      </c>
      <c r="F84" s="11" t="s">
        <v>14</v>
      </c>
      <c r="G84" s="13" t="s">
        <v>89</v>
      </c>
      <c r="H84" s="11">
        <v>647</v>
      </c>
      <c r="I84" s="11">
        <v>1100</v>
      </c>
      <c r="J84" s="16">
        <f t="shared" si="11"/>
        <v>5.8818181818181809</v>
      </c>
      <c r="K84" s="17">
        <v>575</v>
      </c>
      <c r="L84" s="17">
        <v>1100</v>
      </c>
      <c r="M84" s="16">
        <f t="shared" si="12"/>
        <v>7.8409090909090908</v>
      </c>
      <c r="N84" s="17">
        <v>426</v>
      </c>
      <c r="O84" s="17">
        <v>900</v>
      </c>
      <c r="P84" s="16">
        <f>N84/O84*15</f>
        <v>7.1</v>
      </c>
      <c r="Q84" s="17"/>
      <c r="R84" s="17"/>
      <c r="S84" s="16"/>
      <c r="T84" s="17">
        <v>1249</v>
      </c>
      <c r="U84" s="17">
        <v>2000</v>
      </c>
      <c r="V84" s="16">
        <f>T84/U84*20</f>
        <v>12.490000000000002</v>
      </c>
      <c r="W84" s="11">
        <v>50</v>
      </c>
      <c r="X84" s="11">
        <v>100</v>
      </c>
      <c r="Y84" s="16">
        <f t="shared" si="13"/>
        <v>20</v>
      </c>
      <c r="Z84" s="16">
        <f t="shared" si="10"/>
        <v>53.312727272727273</v>
      </c>
      <c r="AA84" s="11" t="s">
        <v>13</v>
      </c>
    </row>
    <row r="85" spans="1:27" s="34" customFormat="1" ht="15.6" x14ac:dyDescent="0.3">
      <c r="A85" s="47">
        <v>1</v>
      </c>
      <c r="B85" s="49" t="s">
        <v>19</v>
      </c>
      <c r="C85" s="52">
        <v>39</v>
      </c>
      <c r="D85" s="15" t="s">
        <v>134</v>
      </c>
      <c r="E85" s="15" t="s">
        <v>135</v>
      </c>
      <c r="F85" s="11" t="s">
        <v>12</v>
      </c>
      <c r="G85" s="13" t="s">
        <v>22</v>
      </c>
      <c r="H85" s="11">
        <v>736</v>
      </c>
      <c r="I85" s="11">
        <v>1100</v>
      </c>
      <c r="J85" s="16">
        <f t="shared" si="11"/>
        <v>6.6909090909090905</v>
      </c>
      <c r="K85" s="17">
        <v>661</v>
      </c>
      <c r="L85" s="17">
        <v>1100</v>
      </c>
      <c r="M85" s="16">
        <f t="shared" si="12"/>
        <v>9.0136363636363637</v>
      </c>
      <c r="N85" s="17">
        <v>509</v>
      </c>
      <c r="O85" s="17">
        <v>900</v>
      </c>
      <c r="P85" s="16">
        <f>N85/O85*15</f>
        <v>8.4833333333333343</v>
      </c>
      <c r="Q85" s="17"/>
      <c r="R85" s="17"/>
      <c r="S85" s="16"/>
      <c r="T85" s="17">
        <v>1692</v>
      </c>
      <c r="U85" s="17">
        <v>2100</v>
      </c>
      <c r="V85" s="16">
        <f>T85/U85*20</f>
        <v>16.114285714285714</v>
      </c>
      <c r="W85" s="11">
        <v>0</v>
      </c>
      <c r="X85" s="11">
        <v>100</v>
      </c>
      <c r="Y85" s="16">
        <f t="shared" si="13"/>
        <v>0</v>
      </c>
      <c r="Z85" s="16">
        <f t="shared" si="10"/>
        <v>40.302164502164501</v>
      </c>
      <c r="AA85" s="11" t="s">
        <v>166</v>
      </c>
    </row>
    <row r="87" spans="1:27" ht="15.6" x14ac:dyDescent="0.3">
      <c r="D87" s="32" t="s">
        <v>101</v>
      </c>
    </row>
    <row r="88" spans="1:27" ht="15.6" x14ac:dyDescent="0.3">
      <c r="C88" s="31"/>
      <c r="E88" s="29" t="s">
        <v>102</v>
      </c>
      <c r="F88" s="33"/>
      <c r="G88" s="33"/>
      <c r="H88" s="33"/>
      <c r="I88" s="33"/>
      <c r="J88" s="33"/>
      <c r="K88" s="34"/>
      <c r="L88" s="33"/>
      <c r="M88" s="33"/>
      <c r="N88" s="33"/>
      <c r="O88" s="33"/>
    </row>
    <row r="89" spans="1:27" ht="15.6" x14ac:dyDescent="0.3">
      <c r="E89" s="30" t="s">
        <v>165</v>
      </c>
      <c r="F89" s="30"/>
      <c r="G89" s="30"/>
      <c r="H89" s="30"/>
      <c r="I89" s="30"/>
      <c r="J89" s="30"/>
      <c r="K89" s="30"/>
      <c r="L89" s="33"/>
      <c r="M89" s="33"/>
      <c r="N89" s="33"/>
      <c r="O89" s="33"/>
    </row>
    <row r="90" spans="1:27" ht="15.6" x14ac:dyDescent="0.3">
      <c r="E90" s="35" t="s">
        <v>105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</row>
    <row r="91" spans="1:27" ht="15.6" x14ac:dyDescent="0.3">
      <c r="E91" s="33" t="s">
        <v>106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</row>
    <row r="92" spans="1:27" ht="15.6" x14ac:dyDescent="0.3">
      <c r="C92" s="27" t="s">
        <v>15</v>
      </c>
      <c r="D92" s="27"/>
    </row>
    <row r="93" spans="1:27" ht="15.6" x14ac:dyDescent="0.3">
      <c r="C93" s="27"/>
      <c r="D93" s="27"/>
      <c r="E93" s="36">
        <v>1</v>
      </c>
      <c r="F93" s="7" t="s">
        <v>103</v>
      </c>
    </row>
    <row r="94" spans="1:27" x14ac:dyDescent="0.3">
      <c r="C94" s="28"/>
      <c r="D94" s="28"/>
      <c r="E94" s="36"/>
    </row>
    <row r="95" spans="1:27" x14ac:dyDescent="0.3">
      <c r="C95" s="28"/>
      <c r="D95" s="28"/>
      <c r="E95" s="36">
        <v>2</v>
      </c>
      <c r="F95" s="7" t="s">
        <v>103</v>
      </c>
    </row>
    <row r="96" spans="1:27" x14ac:dyDescent="0.3">
      <c r="C96" s="28"/>
      <c r="D96" s="28"/>
      <c r="E96" s="36"/>
    </row>
    <row r="97" spans="3:6" x14ac:dyDescent="0.3">
      <c r="C97" s="28"/>
      <c r="D97" s="28"/>
      <c r="E97" s="36">
        <v>3</v>
      </c>
      <c r="F97" s="7" t="s">
        <v>103</v>
      </c>
    </row>
    <row r="98" spans="3:6" x14ac:dyDescent="0.3">
      <c r="C98" s="6"/>
      <c r="D98" s="6"/>
      <c r="E98" s="37"/>
    </row>
    <row r="99" spans="3:6" x14ac:dyDescent="0.3">
      <c r="E99" s="37">
        <v>4</v>
      </c>
      <c r="F99" s="7" t="s">
        <v>103</v>
      </c>
    </row>
  </sheetData>
  <mergeCells count="4">
    <mergeCell ref="B1:AA1"/>
    <mergeCell ref="B2:AA2"/>
    <mergeCell ref="B3:AA3"/>
    <mergeCell ref="B4:Z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M.Phil Mathematics Fall 2024</vt:lpstr>
      <vt:lpstr>P.hD. Mathematics Fall 2024</vt:lpstr>
      <vt:lpstr>'M.Phil Mathematics Fall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Moorche</cp:lastModifiedBy>
  <cp:lastPrinted>2024-10-31T08:45:53Z</cp:lastPrinted>
  <dcterms:created xsi:type="dcterms:W3CDTF">2021-11-22T16:27:07Z</dcterms:created>
  <dcterms:modified xsi:type="dcterms:W3CDTF">2024-11-20T04:55:16Z</dcterms:modified>
</cp:coreProperties>
</file>